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20" yWindow="-120" windowWidth="19420" windowHeight="11020"/>
  </bookViews>
  <sheets>
    <sheet name="Instructions" sheetId="6" r:id="rId1"/>
    <sheet name="My Annual Budget" sheetId="1" r:id="rId2"/>
    <sheet name="Jess' Example Budget" sheetId="5" r:id="rId3"/>
    <sheet name="T" sheetId="2" state="hidden" r:id="rId4"/>
  </sheets>
  <definedNames>
    <definedName name="FrequencyFactorCount">T!$C$7</definedName>
    <definedName name="FrequencyFactorList_S">T!$B$9</definedName>
    <definedName name="FrequencyFactors">T!$B$10:$D$1048576</definedName>
    <definedName name="_xlnm.Print_Titles" localSheetId="2">'Jess'' Example Budget'!$11:$11</definedName>
    <definedName name="_xlnm.Print_Titles" localSheetId="1">'My Annual Budget'!$11:$11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8" i="1" l="1"/>
  <c r="F130" i="5"/>
  <c r="F129" i="5"/>
  <c r="F128" i="5"/>
  <c r="F127" i="5"/>
  <c r="F126" i="5"/>
  <c r="F125" i="5"/>
  <c r="F124" i="5"/>
  <c r="F123" i="5"/>
  <c r="F122" i="5"/>
  <c r="F121" i="5"/>
  <c r="F120" i="5"/>
  <c r="F119" i="5"/>
  <c r="F118" i="5"/>
  <c r="F115" i="5"/>
  <c r="F114" i="5"/>
  <c r="F113" i="5"/>
  <c r="F112" i="5"/>
  <c r="F111" i="5"/>
  <c r="F110" i="5"/>
  <c r="F109" i="5"/>
  <c r="F108" i="5"/>
  <c r="F107" i="5"/>
  <c r="F106" i="5"/>
  <c r="F105" i="5"/>
  <c r="F104" i="5"/>
  <c r="F103" i="5"/>
  <c r="F102" i="5"/>
  <c r="F101" i="5"/>
  <c r="F100" i="5"/>
  <c r="F97" i="5"/>
  <c r="F96" i="5"/>
  <c r="F95" i="5"/>
  <c r="F94" i="5"/>
  <c r="F93" i="5"/>
  <c r="F90" i="5"/>
  <c r="F89" i="5"/>
  <c r="F88" i="5"/>
  <c r="F87" i="5"/>
  <c r="F86" i="5"/>
  <c r="F85" i="5"/>
  <c r="F82" i="5"/>
  <c r="F81" i="5"/>
  <c r="F80" i="5"/>
  <c r="F79" i="5"/>
  <c r="F78" i="5"/>
  <c r="F77" i="5"/>
  <c r="F76" i="5"/>
  <c r="F75" i="5"/>
  <c r="F74" i="5"/>
  <c r="F71" i="5"/>
  <c r="F68" i="5"/>
  <c r="F67" i="5"/>
  <c r="F66" i="5"/>
  <c r="F65" i="5"/>
  <c r="F64" i="5"/>
  <c r="F63" i="5"/>
  <c r="F62" i="5"/>
  <c r="F61" i="5"/>
  <c r="F60" i="5"/>
  <c r="F59" i="5"/>
  <c r="F58" i="5"/>
  <c r="F57" i="5"/>
  <c r="F56" i="5"/>
  <c r="F55" i="5"/>
  <c r="F52" i="5"/>
  <c r="F51" i="5"/>
  <c r="F50" i="5"/>
  <c r="F49" i="5"/>
  <c r="F48" i="5"/>
  <c r="F47" i="5"/>
  <c r="F44" i="5"/>
  <c r="F43" i="5"/>
  <c r="F42" i="5"/>
  <c r="F41" i="5"/>
  <c r="F40" i="5"/>
  <c r="F39" i="5"/>
  <c r="F38" i="5"/>
  <c r="F37" i="5"/>
  <c r="F36" i="5"/>
  <c r="F35" i="5"/>
  <c r="F34" i="5"/>
  <c r="F31" i="5"/>
  <c r="F25" i="5"/>
  <c r="F24" i="5"/>
  <c r="F23" i="5"/>
  <c r="F22" i="5"/>
  <c r="F21" i="5"/>
  <c r="F20" i="5"/>
  <c r="F19" i="5"/>
  <c r="F18" i="5"/>
  <c r="F17" i="5"/>
  <c r="F16" i="5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7" i="1"/>
  <c r="F96" i="1"/>
  <c r="F95" i="1"/>
  <c r="F94" i="1"/>
  <c r="F93" i="1"/>
  <c r="F90" i="1"/>
  <c r="F89" i="1"/>
  <c r="F88" i="1"/>
  <c r="F87" i="1"/>
  <c r="F86" i="1"/>
  <c r="F85" i="1"/>
  <c r="F82" i="1"/>
  <c r="F81" i="1"/>
  <c r="F80" i="1"/>
  <c r="F79" i="1"/>
  <c r="F78" i="1"/>
  <c r="F77" i="1"/>
  <c r="F76" i="1"/>
  <c r="F75" i="1"/>
  <c r="F74" i="1"/>
  <c r="F71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2" i="1"/>
  <c r="F51" i="1"/>
  <c r="F50" i="1"/>
  <c r="F49" i="1"/>
  <c r="F48" i="1"/>
  <c r="F47" i="1"/>
  <c r="F44" i="1"/>
  <c r="F43" i="1"/>
  <c r="F42" i="1"/>
  <c r="F41" i="1"/>
  <c r="F40" i="1"/>
  <c r="F39" i="1"/>
  <c r="F38" i="1"/>
  <c r="F37" i="1"/>
  <c r="F36" i="1"/>
  <c r="F35" i="1"/>
  <c r="F34" i="1"/>
  <c r="F31" i="1"/>
  <c r="F25" i="1"/>
  <c r="F24" i="1"/>
  <c r="F23" i="1"/>
  <c r="F22" i="1"/>
  <c r="F21" i="1"/>
  <c r="F20" i="1"/>
  <c r="F19" i="1"/>
  <c r="F17" i="1"/>
  <c r="F16" i="1"/>
  <c r="B118" i="5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01" i="5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00" i="5"/>
  <c r="B93" i="5"/>
  <c r="B94" i="5" s="1"/>
  <c r="B95" i="5" s="1"/>
  <c r="B96" i="5" s="1"/>
  <c r="B97" i="5" s="1"/>
  <c r="B85" i="5"/>
  <c r="B86" i="5" s="1"/>
  <c r="B87" i="5" s="1"/>
  <c r="B88" i="5" s="1"/>
  <c r="B89" i="5" s="1"/>
  <c r="B90" i="5" s="1"/>
  <c r="B74" i="5"/>
  <c r="B75" i="5" s="1"/>
  <c r="B76" i="5" s="1"/>
  <c r="B77" i="5" s="1"/>
  <c r="B78" i="5" s="1"/>
  <c r="B79" i="5" s="1"/>
  <c r="B80" i="5" s="1"/>
  <c r="B81" i="5" s="1"/>
  <c r="B82" i="5" s="1"/>
  <c r="B71" i="5"/>
  <c r="B55" i="5"/>
  <c r="B56" i="5" s="1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47" i="5"/>
  <c r="B48" i="5" s="1"/>
  <c r="B49" i="5" s="1"/>
  <c r="B50" i="5" s="1"/>
  <c r="B51" i="5" s="1"/>
  <c r="B52" i="5" s="1"/>
  <c r="B34" i="5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31" i="5"/>
  <c r="B16" i="5"/>
  <c r="B17" i="5" s="1"/>
  <c r="B18" i="5" s="1"/>
  <c r="B19" i="5" s="1"/>
  <c r="B20" i="5" s="1"/>
  <c r="B21" i="5" s="1"/>
  <c r="B22" i="5" s="1"/>
  <c r="B23" i="5" s="1"/>
  <c r="B24" i="5" s="1"/>
  <c r="B25" i="5" s="1"/>
  <c r="B118" i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00" i="1"/>
  <c r="B101" i="1" s="1"/>
  <c r="B102" i="1" s="1"/>
  <c r="B103" i="1" s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93" i="1"/>
  <c r="B94" i="1" s="1"/>
  <c r="B95" i="1" s="1"/>
  <c r="B96" i="1" s="1"/>
  <c r="B97" i="1" s="1"/>
  <c r="B85" i="1"/>
  <c r="B86" i="1" s="1"/>
  <c r="B87" i="1" s="1"/>
  <c r="B88" i="1" s="1"/>
  <c r="B89" i="1" s="1"/>
  <c r="B90" i="1" s="1"/>
  <c r="B74" i="1"/>
  <c r="B75" i="1" s="1"/>
  <c r="B76" i="1" s="1"/>
  <c r="B77" i="1" s="1"/>
  <c r="B78" i="1" s="1"/>
  <c r="B79" i="1" s="1"/>
  <c r="B80" i="1" s="1"/>
  <c r="B81" i="1" s="1"/>
  <c r="B82" i="1" s="1"/>
  <c r="B71" i="1"/>
  <c r="B55" i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47" i="1"/>
  <c r="B48" i="1" s="1"/>
  <c r="B49" i="1" s="1"/>
  <c r="B50" i="1" s="1"/>
  <c r="B51" i="1" s="1"/>
  <c r="B52" i="1" s="1"/>
  <c r="B34" i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31" i="1"/>
  <c r="B16" i="1"/>
  <c r="B17" i="1" s="1"/>
  <c r="B18" i="1" s="1"/>
  <c r="B19" i="1" s="1"/>
  <c r="B20" i="1" s="1"/>
  <c r="B21" i="1" s="1"/>
  <c r="B22" i="1" s="1"/>
  <c r="B23" i="1" s="1"/>
  <c r="B24" i="1" s="1"/>
  <c r="B25" i="1" s="1"/>
  <c r="C7" i="2"/>
  <c r="D7" i="5" l="1"/>
  <c r="D6" i="5"/>
  <c r="D7" i="1"/>
  <c r="D6" i="1"/>
  <c r="D8" i="5" l="1"/>
  <c r="D8" i="1"/>
</calcChain>
</file>

<file path=xl/sharedStrings.xml><?xml version="1.0" encoding="utf-8"?>
<sst xmlns="http://schemas.openxmlformats.org/spreadsheetml/2006/main" count="402" uniqueCount="145">
  <si>
    <t>Weekly</t>
  </si>
  <si>
    <t>Fortnightly</t>
  </si>
  <si>
    <t>Monthly</t>
  </si>
  <si>
    <t>Sub-category</t>
  </si>
  <si>
    <t>HOUSING</t>
  </si>
  <si>
    <t>HOUSEHOLD</t>
  </si>
  <si>
    <t>Furniture</t>
  </si>
  <si>
    <t>Décor</t>
  </si>
  <si>
    <t>Appliances</t>
  </si>
  <si>
    <t>Home maintenance and repairs</t>
  </si>
  <si>
    <t>Cleaning</t>
  </si>
  <si>
    <t>Hygiene</t>
  </si>
  <si>
    <t>Garden</t>
  </si>
  <si>
    <t>Strata fees</t>
  </si>
  <si>
    <t>Home insurance</t>
  </si>
  <si>
    <t>Council rates</t>
  </si>
  <si>
    <t>Household services</t>
  </si>
  <si>
    <t>UTILITIES</t>
  </si>
  <si>
    <t>Electricity</t>
  </si>
  <si>
    <t>Gas</t>
  </si>
  <si>
    <t>Water and sewerage</t>
  </si>
  <si>
    <t>Internet</t>
  </si>
  <si>
    <t>Phone</t>
  </si>
  <si>
    <t>Postal services</t>
  </si>
  <si>
    <t>TRANSPORT</t>
  </si>
  <si>
    <t>Vehicle purchase</t>
  </si>
  <si>
    <t>Vehicle loan payments</t>
  </si>
  <si>
    <t>Vehicle registration</t>
  </si>
  <si>
    <t>Drivers license</t>
  </si>
  <si>
    <t>Vehicle insurance</t>
  </si>
  <si>
    <t>Vehicle servicing and reparis</t>
  </si>
  <si>
    <t>Vehicle parts and accessories</t>
  </si>
  <si>
    <t>Roadside assist</t>
  </si>
  <si>
    <t>Driving lessons</t>
  </si>
  <si>
    <t>Fuel</t>
  </si>
  <si>
    <t>Tolls</t>
  </si>
  <si>
    <t>Parking</t>
  </si>
  <si>
    <t>Public transport</t>
  </si>
  <si>
    <t>Vehicle hire, taxis and ride shares</t>
  </si>
  <si>
    <t>FOOD</t>
  </si>
  <si>
    <t>HEALTH</t>
  </si>
  <si>
    <t>Health insurance</t>
  </si>
  <si>
    <t>Pet insurance and veterinary costs</t>
  </si>
  <si>
    <t>Doctors and specialists</t>
  </si>
  <si>
    <t>Dental</t>
  </si>
  <si>
    <t>Optical</t>
  </si>
  <si>
    <t>Hospital and ambulance</t>
  </si>
  <si>
    <t>Medicines</t>
  </si>
  <si>
    <t>Medical equipment</t>
  </si>
  <si>
    <t>Sport and fitness</t>
  </si>
  <si>
    <t>Quarterly</t>
  </si>
  <si>
    <t>TOTAL INCOME</t>
  </si>
  <si>
    <t>SURPLUS</t>
  </si>
  <si>
    <t>EDUCATION</t>
  </si>
  <si>
    <t>Books, newspapers and magazines</t>
  </si>
  <si>
    <t>Stationery</t>
  </si>
  <si>
    <t>Home computer equipment</t>
  </si>
  <si>
    <t>Childcare</t>
  </si>
  <si>
    <t>School</t>
  </si>
  <si>
    <t>Higher education</t>
  </si>
  <si>
    <t>APPEARANCE</t>
  </si>
  <si>
    <t>Clothes and shoes</t>
  </si>
  <si>
    <t>Accessories</t>
  </si>
  <si>
    <t>Hairdressing</t>
  </si>
  <si>
    <t>Beauty products</t>
  </si>
  <si>
    <t>Beauty treatments</t>
  </si>
  <si>
    <t>LIFESTYLE</t>
  </si>
  <si>
    <t>Eating out and takeaway</t>
  </si>
  <si>
    <t>Alcohol</t>
  </si>
  <si>
    <t>Tobacco and drugs</t>
  </si>
  <si>
    <t>Holidays</t>
  </si>
  <si>
    <t>Seasonal celebrations</t>
  </si>
  <si>
    <t>Parties and functions</t>
  </si>
  <si>
    <t>Gifts</t>
  </si>
  <si>
    <t>Toys</t>
  </si>
  <si>
    <t>Streaming services</t>
  </si>
  <si>
    <t>Gaming and consoles</t>
  </si>
  <si>
    <t>Music, audio and photographic</t>
  </si>
  <si>
    <t>Live entertainment</t>
  </si>
  <si>
    <t>Attractions</t>
  </si>
  <si>
    <t>Hobbies</t>
  </si>
  <si>
    <t>Gambling</t>
  </si>
  <si>
    <t>Pet purchases</t>
  </si>
  <si>
    <t>PROFESSIONAL FEES</t>
  </si>
  <si>
    <t>Credit cards</t>
  </si>
  <si>
    <t>Other loans</t>
  </si>
  <si>
    <t>Bank fees</t>
  </si>
  <si>
    <t>Life / trauma / TPD insurance</t>
  </si>
  <si>
    <t>Income protection insurance</t>
  </si>
  <si>
    <t>Financial advisor fees</t>
  </si>
  <si>
    <t>Accountant / tax agent fees</t>
  </si>
  <si>
    <t>Legal fees</t>
  </si>
  <si>
    <t>Funeral expenses</t>
  </si>
  <si>
    <t>Union / professional association fees</t>
  </si>
  <si>
    <t>Child support</t>
  </si>
  <si>
    <t>Pocket money</t>
  </si>
  <si>
    <t>Charity donations</t>
  </si>
  <si>
    <t>My Annual Budget worksheet</t>
  </si>
  <si>
    <t>© Jessica Irvine 2022, from Money with Jess: Your Ultimate Guide to Household Budgeting, Wiley.</t>
  </si>
  <si>
    <t>Amount</t>
  </si>
  <si>
    <t>Annual</t>
  </si>
  <si>
    <t>Tables</t>
  </si>
  <si>
    <t>Frequency factors</t>
  </si>
  <si>
    <t>Frequency</t>
  </si>
  <si>
    <t>Annual Factor</t>
  </si>
  <si>
    <t>Count</t>
  </si>
  <si>
    <t>TOTAL EXPENSES</t>
  </si>
  <si>
    <t>INCOME</t>
  </si>
  <si>
    <t>Source</t>
  </si>
  <si>
    <t>Salary or wage</t>
  </si>
  <si>
    <t>Overtime</t>
  </si>
  <si>
    <t>Bonus</t>
  </si>
  <si>
    <t>Small business income</t>
  </si>
  <si>
    <t>Side-hustle income</t>
  </si>
  <si>
    <t>Government benefits &amp; payments</t>
  </si>
  <si>
    <t>Investment property net income</t>
  </si>
  <si>
    <t>Dividends from shares</t>
  </si>
  <si>
    <t>Other income</t>
  </si>
  <si>
    <t>EXPENSES</t>
  </si>
  <si>
    <t>Rent / mortgage</t>
  </si>
  <si>
    <t xml:space="preserve">YEAR </t>
  </si>
  <si>
    <t>ANNUAL</t>
  </si>
  <si>
    <t>Food</t>
  </si>
  <si>
    <t>Enter your income</t>
  </si>
  <si>
    <t>▪</t>
  </si>
  <si>
    <t>General instructions</t>
  </si>
  <si>
    <t>Step 1 is to download this not-at-all-scary spreadsheet… which you've already done. Yaaaay you!</t>
  </si>
  <si>
    <t>Enter all your Income and Expenses on the "My Annual Budget" sheet.</t>
  </si>
  <si>
    <t>For each item, you need to enter:</t>
  </si>
  <si>
    <t>(a)</t>
  </si>
  <si>
    <t>(b)</t>
  </si>
  <si>
    <t>the amount.</t>
  </si>
  <si>
    <t>This not-at-all-scary spreadsheet will do the rest!</t>
  </si>
  <si>
    <t>All income should be entered after tax.</t>
  </si>
  <si>
    <t>Don’t forget to include any side hustles.</t>
  </si>
  <si>
    <t>Enter your expenses</t>
  </si>
  <si>
    <t>Enter your expenses for each item, and don't hold back!</t>
  </si>
  <si>
    <t>Check yo' self</t>
  </si>
  <si>
    <t>The top of the sheet will show your total income, expenses, and what's left over.</t>
  </si>
  <si>
    <t>Happy budgeting!</t>
  </si>
  <si>
    <t>Welcome to the Money with Jess My Annual Budget worksheet!</t>
  </si>
  <si>
    <t>Expenses are separated into Jess' unique 10 category system: Housing, Household, Utilities, Transport, Food, Health, Education, Appearance, Lifestye and Professional Fees</t>
  </si>
  <si>
    <t>Vehicle servicing and repairs</t>
  </si>
  <si>
    <t>the frequency (weekly, fortnightly, etc - select this by clicking on the box and choosing from the drop down menu that appears); and</t>
  </si>
  <si>
    <r>
      <t xml:space="preserve">Check out the "Jess' Example Budget" sheet to see how it's done (not my </t>
    </r>
    <r>
      <rPr>
        <i/>
        <sz val="11"/>
        <color theme="1"/>
        <rFont val="Calibri"/>
        <family val="2"/>
      </rPr>
      <t xml:space="preserve">exact </t>
    </r>
    <r>
      <rPr>
        <sz val="11"/>
        <color theme="1"/>
        <rFont val="Calibri"/>
        <family val="2"/>
      </rPr>
      <t>numbers, but will give you the gist!)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</si>
</sst>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2" formatCode="_-&quot;$&quot;* #,##0_-;\-&quot;$&quot;* #,##0_-;_-&quot;$&quot;* &quot;-&quot;_-;_-@_-"/>
    <numFmt numFmtId="41" formatCode="_-* #,##0_-;\-* #,##0_-;_-* &quot;-&quot;_-;_-@_-"/>
    <numFmt numFmtId="164" formatCode="#,##0.0,,\ ;\(#,##0.0,,\);&quot;- &quot;"/>
    <numFmt numFmtId="165" formatCode="#,##0;\-#,##0;0"/>
    <numFmt numFmtId="166" formatCode="#,##0\ ;\(#,##0\);0\ "/>
    <numFmt numFmtId="167" formatCode=";;;"/>
    <numFmt numFmtId="168" formatCode="&quot;$&quot;#,##0.00;\-&quot;$&quot;#,##0.00;&quot;$&quot;0.00"/>
  </numFmts>
  <fonts count="34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SwissReSans"/>
      <family val="2"/>
    </font>
    <font>
      <b/>
      <sz val="11"/>
      <color theme="1"/>
      <name val="Calibri"/>
      <family val="2"/>
      <scheme val="minor"/>
    </font>
    <font>
      <b/>
      <sz val="20"/>
      <color theme="1"/>
      <name val="Lucida Handwriting"/>
      <family val="4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SwissReSans"/>
      <family val="2"/>
    </font>
    <font>
      <b/>
      <sz val="13"/>
      <color theme="3"/>
      <name val="SwissReSans"/>
      <family val="2"/>
    </font>
    <font>
      <b/>
      <sz val="11"/>
      <color theme="3"/>
      <name val="SwissReSans"/>
      <family val="2"/>
    </font>
    <font>
      <sz val="11"/>
      <color rgb="FF006100"/>
      <name val="SwissReSans"/>
      <family val="2"/>
    </font>
    <font>
      <sz val="11"/>
      <color rgb="FF9C0006"/>
      <name val="SwissReSans"/>
      <family val="2"/>
    </font>
    <font>
      <sz val="11"/>
      <color rgb="FF9C5700"/>
      <name val="SwissReSans"/>
      <family val="2"/>
    </font>
    <font>
      <b/>
      <sz val="11"/>
      <color rgb="FF3F3F3F"/>
      <name val="SwissReSans"/>
      <family val="2"/>
    </font>
    <font>
      <b/>
      <sz val="11"/>
      <color rgb="FFFA7D00"/>
      <name val="SwissReSans"/>
      <family val="2"/>
    </font>
    <font>
      <sz val="11"/>
      <color rgb="FFFA7D00"/>
      <name val="SwissReSans"/>
      <family val="2"/>
    </font>
    <font>
      <b/>
      <sz val="11"/>
      <color theme="0"/>
      <name val="SwissReSans"/>
      <family val="2"/>
    </font>
    <font>
      <sz val="11"/>
      <color rgb="FFFF0000"/>
      <name val="SwissReSans"/>
      <family val="2"/>
    </font>
    <font>
      <i/>
      <sz val="11"/>
      <color rgb="FF7F7F7F"/>
      <name val="SwissReSans"/>
      <family val="2"/>
    </font>
    <font>
      <b/>
      <sz val="11"/>
      <color theme="1"/>
      <name val="SwissReSans"/>
      <family val="2"/>
    </font>
    <font>
      <sz val="11"/>
      <color theme="0"/>
      <name val="SwissReSans"/>
      <family val="2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70C0"/>
      <name val="Arial"/>
      <family val="2"/>
    </font>
    <font>
      <sz val="8"/>
      <color theme="1"/>
      <name val="Calibri"/>
      <family val="2"/>
      <scheme val="minor"/>
    </font>
    <font>
      <sz val="11"/>
      <color theme="0" tint="-0.249977111117893"/>
      <name val="Calibri"/>
      <family val="2"/>
    </font>
    <font>
      <sz val="11"/>
      <color rgb="FF0070C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0070C0"/>
      <name val="Calibri"/>
      <family val="2"/>
    </font>
    <font>
      <b/>
      <sz val="11"/>
      <color indexed="30"/>
      <name val="Calibri"/>
      <family val="2"/>
    </font>
    <font>
      <b/>
      <sz val="11"/>
      <color theme="1"/>
      <name val="Calibri"/>
      <family val="2"/>
    </font>
    <font>
      <b/>
      <sz val="8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58">
    <fill>
      <patternFill patternType="none"/>
    </fill>
    <fill>
      <patternFill patternType="gray125"/>
    </fill>
    <fill>
      <patternFill patternType="solid">
        <fgColor rgb="FFD3B5E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7E60A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5C8EB"/>
        <bgColor indexed="64"/>
      </patternFill>
    </fill>
    <fill>
      <patternFill patternType="solid">
        <fgColor rgb="FF6DFFAF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BCCFF"/>
        <bgColor indexed="64"/>
      </patternFill>
    </fill>
    <fill>
      <patternFill patternType="solid">
        <fgColor rgb="FFB7ECFF"/>
        <bgColor indexed="64"/>
      </patternFill>
    </fill>
    <fill>
      <patternFill patternType="solid">
        <fgColor rgb="FFE5F8FF"/>
        <bgColor indexed="64"/>
      </patternFill>
    </fill>
    <fill>
      <patternFill patternType="solid">
        <fgColor rgb="FFE8D8F4"/>
        <bgColor indexed="64"/>
      </patternFill>
    </fill>
    <fill>
      <patternFill patternType="solid">
        <fgColor rgb="FFC8BBD7"/>
        <bgColor indexed="64"/>
      </patternFill>
    </fill>
    <fill>
      <patternFill patternType="solid">
        <fgColor rgb="FF5BB9FF"/>
        <bgColor indexed="64"/>
      </patternFill>
    </fill>
    <fill>
      <patternFill patternType="solid">
        <fgColor rgb="FFCBE4F5"/>
        <bgColor indexed="64"/>
      </patternFill>
    </fill>
    <fill>
      <patternFill patternType="solid">
        <fgColor rgb="FF00F66F"/>
        <bgColor indexed="64"/>
      </patternFill>
    </fill>
    <fill>
      <patternFill patternType="solid">
        <fgColor rgb="FFC1FFDD"/>
        <bgColor indexed="64"/>
      </patternFill>
    </fill>
    <fill>
      <patternFill patternType="solid">
        <fgColor rgb="FFFFB3FF"/>
        <bgColor indexed="64"/>
      </patternFill>
    </fill>
    <fill>
      <patternFill patternType="solid">
        <fgColor rgb="FFFFE5FF"/>
        <bgColor indexed="64"/>
      </patternFill>
    </fill>
    <fill>
      <patternFill patternType="solid">
        <fgColor rgb="FFFFFFBD"/>
        <bgColor indexed="64"/>
      </patternFill>
    </fill>
    <fill>
      <patternFill patternType="solid">
        <fgColor rgb="FFF79646"/>
        <bgColor indexed="64"/>
      </patternFill>
    </fill>
    <fill>
      <patternFill patternType="solid">
        <fgColor rgb="FFFCD9BC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 style="thin">
        <color indexed="22"/>
      </left>
      <right/>
      <top/>
      <bottom/>
      <diagonal/>
    </border>
    <border>
      <left style="thin">
        <color indexed="22"/>
      </left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/>
      <bottom style="hair">
        <color auto="1"/>
      </bottom>
      <diagonal/>
    </border>
    <border>
      <left style="thin">
        <color rgb="FF89E0FF"/>
      </left>
      <right style="thin">
        <color rgb="FF89E0FF"/>
      </right>
      <top style="thin">
        <color rgb="FF89E0FF"/>
      </top>
      <bottom style="thin">
        <color rgb="FF89E0FF"/>
      </bottom>
      <diagonal/>
    </border>
    <border>
      <left style="thin">
        <color rgb="FFD3B5E9"/>
      </left>
      <right style="thin">
        <color rgb="FFD3B5E9"/>
      </right>
      <top style="thin">
        <color rgb="FFD3B5E9"/>
      </top>
      <bottom style="thin">
        <color rgb="FFD3B5E9"/>
      </bottom>
      <diagonal/>
    </border>
    <border>
      <left style="thin">
        <color rgb="FF7E60A0"/>
      </left>
      <right style="thin">
        <color rgb="FF7E60A0"/>
      </right>
      <top style="thin">
        <color rgb="FF7E60A0"/>
      </top>
      <bottom style="thin">
        <color rgb="FF7E60A0"/>
      </bottom>
      <diagonal/>
    </border>
    <border>
      <left style="thin">
        <color rgb="FF0070C0"/>
      </left>
      <right style="thin">
        <color rgb="FF0070C0"/>
      </right>
      <top style="thin">
        <color rgb="FF0070C0"/>
      </top>
      <bottom style="thin">
        <color rgb="FF0070C0"/>
      </bottom>
      <diagonal/>
    </border>
    <border>
      <left style="thin">
        <color rgb="FF95C8EB"/>
      </left>
      <right style="thin">
        <color rgb="FF95C8EB"/>
      </right>
      <top style="thin">
        <color rgb="FF95C8EB"/>
      </top>
      <bottom style="thin">
        <color rgb="FF95C8EB"/>
      </bottom>
      <diagonal/>
    </border>
    <border>
      <left style="thin">
        <color rgb="FF00B050"/>
      </left>
      <right style="thin">
        <color rgb="FF00B050"/>
      </right>
      <top style="thin">
        <color rgb="FF00B050"/>
      </top>
      <bottom style="thin">
        <color rgb="FF00B050"/>
      </bottom>
      <diagonal/>
    </border>
    <border>
      <left style="thin">
        <color rgb="FF6DFFAF"/>
      </left>
      <right style="thin">
        <color rgb="FF6DFFAF"/>
      </right>
      <top style="thin">
        <color rgb="FF6DFFAF"/>
      </top>
      <bottom style="thin">
        <color rgb="FF6DFFAF"/>
      </bottom>
      <diagonal/>
    </border>
    <border>
      <left style="thin">
        <color rgb="FFFF66FF"/>
      </left>
      <right style="thin">
        <color rgb="FFFF66FF"/>
      </right>
      <top style="thin">
        <color rgb="FFFF66FF"/>
      </top>
      <bottom style="thin">
        <color rgb="FFFF66FF"/>
      </bottom>
      <diagonal/>
    </border>
    <border>
      <left style="thin">
        <color rgb="FFFFCCFF"/>
      </left>
      <right style="thin">
        <color rgb="FFFFCCFF"/>
      </right>
      <top style="thin">
        <color rgb="FFFFCCFF"/>
      </top>
      <bottom style="thin">
        <color rgb="FFFFCCFF"/>
      </bottom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  <diagonal/>
    </border>
  </borders>
  <cellStyleXfs count="47">
    <xf numFmtId="0" fontId="0" fillId="0" borderId="0"/>
    <xf numFmtId="165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2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2" applyNumberFormat="0" applyFill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9" fillId="0" borderId="0" applyNumberFormat="0" applyFill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2" fillId="14" borderId="0" applyNumberFormat="0" applyBorder="0" applyAlignment="0" applyProtection="0"/>
    <xf numFmtId="0" fontId="24" fillId="42" borderId="5" applyNumberFormat="0" applyBorder="0" applyAlignment="0" applyProtection="0"/>
    <xf numFmtId="0" fontId="13" fillId="15" borderId="6" applyNumberFormat="0" applyAlignment="0" applyProtection="0"/>
    <xf numFmtId="0" fontId="14" fillId="15" borderId="5" applyNumberFormat="0" applyAlignment="0" applyProtection="0"/>
    <xf numFmtId="0" fontId="15" fillId="0" borderId="7" applyNumberFormat="0" applyFill="0" applyAlignment="0" applyProtection="0"/>
    <xf numFmtId="0" fontId="16" fillId="16" borderId="8" applyNumberFormat="0" applyAlignment="0" applyProtection="0"/>
    <xf numFmtId="0" fontId="17" fillId="0" borderId="0" applyNumberFormat="0" applyFill="0" applyBorder="0" applyAlignment="0" applyProtection="0"/>
    <xf numFmtId="0" fontId="5" fillId="17" borderId="9" applyNumberFormat="0" applyFont="0" applyAlignment="0" applyProtection="0"/>
    <xf numFmtId="0" fontId="18" fillId="0" borderId="0" applyNumberFormat="0" applyFill="0" applyBorder="0" applyAlignment="0" applyProtection="0"/>
    <xf numFmtId="0" fontId="19" fillId="0" borderId="10" applyNumberFormat="0" applyFill="0" applyAlignment="0" applyProtection="0"/>
    <xf numFmtId="0" fontId="20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0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0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0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0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0" fillId="38" borderId="0" applyNumberFormat="0" applyBorder="0" applyAlignment="0" applyProtection="0"/>
    <xf numFmtId="0" fontId="2" fillId="39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164" fontId="23" fillId="0" borderId="0" applyFont="0" applyFill="0" applyBorder="0" applyAlignment="0" applyProtection="0"/>
  </cellStyleXfs>
  <cellXfs count="259">
    <xf numFmtId="0" fontId="0" fillId="0" borderId="0" xfId="0"/>
    <xf numFmtId="0" fontId="3" fillId="0" borderId="1" xfId="0" applyFont="1" applyBorder="1"/>
    <xf numFmtId="0" fontId="21" fillId="4" borderId="0" xfId="0" applyFont="1" applyFill="1"/>
    <xf numFmtId="0" fontId="22" fillId="0" borderId="0" xfId="0" applyFont="1"/>
    <xf numFmtId="0" fontId="0" fillId="0" borderId="11" xfId="0" applyBorder="1"/>
    <xf numFmtId="0" fontId="0" fillId="0" borderId="14" xfId="0" applyBorder="1"/>
    <xf numFmtId="0" fontId="25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5" fillId="2" borderId="0" xfId="0" applyFont="1" applyFill="1"/>
    <xf numFmtId="0" fontId="5" fillId="0" borderId="0" xfId="0" applyFont="1" applyFill="1"/>
    <xf numFmtId="0" fontId="5" fillId="6" borderId="0" xfId="0" applyFont="1" applyFill="1"/>
    <xf numFmtId="0" fontId="5" fillId="7" borderId="0" xfId="0" applyFont="1" applyFill="1"/>
    <xf numFmtId="0" fontId="5" fillId="8" borderId="0" xfId="0" applyFont="1" applyFill="1"/>
    <xf numFmtId="0" fontId="5" fillId="9" borderId="0" xfId="0" applyFont="1" applyFill="1"/>
    <xf numFmtId="0" fontId="5" fillId="10" borderId="0" xfId="0" applyFont="1" applyFill="1"/>
    <xf numFmtId="0" fontId="5" fillId="11" borderId="0" xfId="0" applyFont="1" applyFill="1"/>
    <xf numFmtId="0" fontId="26" fillId="0" borderId="0" xfId="0" applyFont="1"/>
    <xf numFmtId="0" fontId="0" fillId="0" borderId="15" xfId="0" applyBorder="1" applyAlignment="1">
      <alignment horizontal="right" wrapText="1"/>
    </xf>
    <xf numFmtId="0" fontId="0" fillId="43" borderId="14" xfId="0" applyFill="1" applyBorder="1"/>
    <xf numFmtId="0" fontId="0" fillId="43" borderId="13" xfId="0" applyFill="1" applyBorder="1"/>
    <xf numFmtId="0" fontId="27" fillId="42" borderId="13" xfId="13" applyFont="1" applyBorder="1"/>
    <xf numFmtId="0" fontId="27" fillId="42" borderId="12" xfId="13" applyFont="1" applyBorder="1"/>
    <xf numFmtId="0" fontId="3" fillId="0" borderId="16" xfId="0" applyFont="1" applyBorder="1"/>
    <xf numFmtId="0" fontId="0" fillId="0" borderId="16" xfId="0" applyBorder="1"/>
    <xf numFmtId="165" fontId="5" fillId="2" borderId="0" xfId="1" applyFont="1" applyFill="1" applyAlignment="1">
      <alignment horizontal="right"/>
    </xf>
    <xf numFmtId="165" fontId="5" fillId="0" borderId="0" xfId="1" applyFont="1" applyAlignment="1">
      <alignment horizontal="right"/>
    </xf>
    <xf numFmtId="165" fontId="21" fillId="4" borderId="0" xfId="1" applyFont="1" applyFill="1" applyAlignment="1">
      <alignment horizontal="right"/>
    </xf>
    <xf numFmtId="0" fontId="0" fillId="0" borderId="0" xfId="0" applyAlignment="1">
      <alignment horizontal="right"/>
    </xf>
    <xf numFmtId="0" fontId="25" fillId="0" borderId="0" xfId="0" applyFont="1" applyAlignment="1">
      <alignment horizontal="right"/>
    </xf>
    <xf numFmtId="0" fontId="4" fillId="0" borderId="0" xfId="0" applyFont="1" applyBorder="1" applyAlignment="1">
      <alignment horizontal="right"/>
    </xf>
    <xf numFmtId="0" fontId="0" fillId="0" borderId="0" xfId="0" applyBorder="1" applyAlignment="1">
      <alignment horizontal="right"/>
    </xf>
    <xf numFmtId="0" fontId="5" fillId="0" borderId="0" xfId="0" applyFont="1" applyBorder="1" applyAlignment="1">
      <alignment horizontal="right"/>
    </xf>
    <xf numFmtId="0" fontId="25" fillId="0" borderId="0" xfId="0" applyFont="1" applyBorder="1" applyAlignment="1">
      <alignment horizontal="right"/>
    </xf>
    <xf numFmtId="165" fontId="5" fillId="0" borderId="0" xfId="1" applyFont="1" applyBorder="1" applyAlignment="1">
      <alignment horizontal="right"/>
    </xf>
    <xf numFmtId="165" fontId="5" fillId="0" borderId="0" xfId="1" applyFont="1" applyFill="1" applyBorder="1" applyAlignment="1">
      <alignment horizontal="right"/>
    </xf>
    <xf numFmtId="0" fontId="5" fillId="45" borderId="0" xfId="0" applyFont="1" applyFill="1"/>
    <xf numFmtId="165" fontId="5" fillId="45" borderId="0" xfId="1" applyFont="1" applyFill="1" applyAlignment="1">
      <alignment horizontal="right"/>
    </xf>
    <xf numFmtId="165" fontId="3" fillId="45" borderId="0" xfId="1" applyFont="1" applyFill="1" applyBorder="1" applyAlignment="1">
      <alignment horizontal="right"/>
    </xf>
    <xf numFmtId="165" fontId="28" fillId="4" borderId="0" xfId="1" applyFont="1" applyFill="1" applyBorder="1" applyAlignment="1">
      <alignment horizontal="right"/>
    </xf>
    <xf numFmtId="165" fontId="3" fillId="2" borderId="0" xfId="1" applyFont="1" applyFill="1" applyBorder="1" applyAlignment="1">
      <alignment horizontal="right"/>
    </xf>
    <xf numFmtId="0" fontId="27" fillId="42" borderId="12" xfId="13" applyNumberFormat="1" applyFont="1" applyBorder="1"/>
    <xf numFmtId="0" fontId="21" fillId="3" borderId="0" xfId="0" applyFont="1" applyFill="1"/>
    <xf numFmtId="165" fontId="28" fillId="3" borderId="0" xfId="1" applyFont="1" applyFill="1" applyBorder="1" applyAlignment="1">
      <alignment horizontal="right"/>
    </xf>
    <xf numFmtId="165" fontId="3" fillId="6" borderId="0" xfId="1" applyFont="1" applyFill="1" applyBorder="1" applyAlignment="1">
      <alignment horizontal="right"/>
    </xf>
    <xf numFmtId="0" fontId="21" fillId="5" borderId="0" xfId="0" applyFont="1" applyFill="1"/>
    <xf numFmtId="165" fontId="28" fillId="5" borderId="0" xfId="1" applyFont="1" applyFill="1" applyBorder="1" applyAlignment="1">
      <alignment horizontal="right"/>
    </xf>
    <xf numFmtId="165" fontId="5" fillId="0" borderId="0" xfId="1" applyFont="1" applyFill="1" applyAlignment="1">
      <alignment horizontal="right"/>
    </xf>
    <xf numFmtId="165" fontId="21" fillId="3" borderId="0" xfId="1" applyFont="1" applyFill="1" applyAlignment="1">
      <alignment horizontal="right"/>
    </xf>
    <xf numFmtId="165" fontId="5" fillId="6" borderId="0" xfId="1" applyFont="1" applyFill="1" applyAlignment="1">
      <alignment horizontal="right"/>
    </xf>
    <xf numFmtId="165" fontId="21" fillId="5" borderId="0" xfId="1" applyFont="1" applyFill="1" applyAlignment="1">
      <alignment horizontal="right"/>
    </xf>
    <xf numFmtId="165" fontId="5" fillId="7" borderId="0" xfId="1" applyFont="1" applyFill="1" applyAlignment="1">
      <alignment horizontal="right"/>
    </xf>
    <xf numFmtId="165" fontId="5" fillId="8" borderId="0" xfId="1" applyFont="1" applyFill="1" applyAlignment="1">
      <alignment horizontal="right"/>
    </xf>
    <xf numFmtId="165" fontId="5" fillId="9" borderId="0" xfId="1" applyFont="1" applyFill="1" applyAlignment="1">
      <alignment horizontal="right"/>
    </xf>
    <xf numFmtId="165" fontId="5" fillId="10" borderId="0" xfId="1" applyFont="1" applyFill="1" applyAlignment="1">
      <alignment horizontal="right"/>
    </xf>
    <xf numFmtId="165" fontId="5" fillId="11" borderId="0" xfId="1" applyFont="1" applyFill="1" applyAlignment="1">
      <alignment horizontal="right"/>
    </xf>
    <xf numFmtId="167" fontId="5" fillId="46" borderId="0" xfId="0" applyNumberFormat="1" applyFont="1" applyFill="1"/>
    <xf numFmtId="0" fontId="5" fillId="46" borderId="0" xfId="0" applyFont="1" applyFill="1"/>
    <xf numFmtId="0" fontId="5" fillId="45" borderId="0" xfId="0" applyFont="1" applyFill="1" applyAlignment="1">
      <alignment horizontal="left"/>
    </xf>
    <xf numFmtId="167" fontId="5" fillId="47" borderId="0" xfId="0" applyNumberFormat="1" applyFont="1" applyFill="1"/>
    <xf numFmtId="0" fontId="5" fillId="47" borderId="0" xfId="0" applyFont="1" applyFill="1"/>
    <xf numFmtId="0" fontId="5" fillId="0" borderId="0" xfId="0" applyFont="1" applyAlignment="1">
      <alignment horizontal="left"/>
    </xf>
    <xf numFmtId="0" fontId="0" fillId="0" borderId="0" xfId="0" applyAlignment="1">
      <alignment horizontal="left"/>
    </xf>
    <xf numFmtId="0" fontId="25" fillId="0" borderId="0" xfId="0" applyFont="1" applyAlignment="1">
      <alignment horizontal="left"/>
    </xf>
    <xf numFmtId="0" fontId="21" fillId="4" borderId="0" xfId="0" applyFont="1" applyFill="1" applyAlignment="1">
      <alignment horizontal="left"/>
    </xf>
    <xf numFmtId="0" fontId="5" fillId="2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21" fillId="3" borderId="0" xfId="0" applyFont="1" applyFill="1" applyAlignment="1">
      <alignment horizontal="left"/>
    </xf>
    <xf numFmtId="0" fontId="5" fillId="6" borderId="0" xfId="0" applyFont="1" applyFill="1" applyAlignment="1">
      <alignment horizontal="left"/>
    </xf>
    <xf numFmtId="0" fontId="21" fillId="5" borderId="0" xfId="0" applyFont="1" applyFill="1" applyAlignment="1">
      <alignment horizontal="left"/>
    </xf>
    <xf numFmtId="0" fontId="5" fillId="7" borderId="0" xfId="0" applyFont="1" applyFill="1" applyAlignment="1">
      <alignment horizontal="left"/>
    </xf>
    <xf numFmtId="0" fontId="5" fillId="8" borderId="0" xfId="0" applyFont="1" applyFill="1" applyAlignment="1">
      <alignment horizontal="left"/>
    </xf>
    <xf numFmtId="0" fontId="5" fillId="9" borderId="0" xfId="0" applyFont="1" applyFill="1" applyAlignment="1">
      <alignment horizontal="left"/>
    </xf>
    <xf numFmtId="0" fontId="5" fillId="10" borderId="0" xfId="0" applyFont="1" applyFill="1" applyAlignment="1">
      <alignment horizontal="left"/>
    </xf>
    <xf numFmtId="0" fontId="5" fillId="11" borderId="0" xfId="0" applyFont="1" applyFill="1" applyAlignment="1">
      <alignment horizontal="left"/>
    </xf>
    <xf numFmtId="167" fontId="5" fillId="48" borderId="0" xfId="0" applyNumberFormat="1" applyFont="1" applyFill="1"/>
    <xf numFmtId="0" fontId="5" fillId="48" borderId="0" xfId="0" applyFont="1" applyFill="1"/>
    <xf numFmtId="167" fontId="5" fillId="49" borderId="0" xfId="0" applyNumberFormat="1" applyFont="1" applyFill="1"/>
    <xf numFmtId="0" fontId="5" fillId="49" borderId="0" xfId="0" applyFont="1" applyFill="1"/>
    <xf numFmtId="167" fontId="5" fillId="50" borderId="0" xfId="0" applyNumberFormat="1" applyFont="1" applyFill="1"/>
    <xf numFmtId="0" fontId="5" fillId="50" borderId="0" xfId="0" applyFont="1" applyFill="1"/>
    <xf numFmtId="167" fontId="5" fillId="51" borderId="0" xfId="0" applyNumberFormat="1" applyFont="1" applyFill="1"/>
    <xf numFmtId="0" fontId="5" fillId="51" borderId="0" xfId="0" applyFont="1" applyFill="1"/>
    <xf numFmtId="167" fontId="5" fillId="52" borderId="0" xfId="0" applyNumberFormat="1" applyFont="1" applyFill="1"/>
    <xf numFmtId="0" fontId="5" fillId="52" borderId="0" xfId="0" applyFont="1" applyFill="1"/>
    <xf numFmtId="167" fontId="5" fillId="53" borderId="0" xfId="0" applyNumberFormat="1" applyFont="1" applyFill="1"/>
    <xf numFmtId="0" fontId="5" fillId="53" borderId="0" xfId="0" applyFont="1" applyFill="1"/>
    <xf numFmtId="167" fontId="5" fillId="54" borderId="0" xfId="0" applyNumberFormat="1" applyFont="1" applyFill="1"/>
    <xf numFmtId="0" fontId="5" fillId="54" borderId="0" xfId="0" applyFont="1" applyFill="1"/>
    <xf numFmtId="167" fontId="5" fillId="55" borderId="0" xfId="0" applyNumberFormat="1" applyFont="1" applyFill="1"/>
    <xf numFmtId="0" fontId="5" fillId="55" borderId="0" xfId="0" applyFont="1" applyFill="1"/>
    <xf numFmtId="0" fontId="5" fillId="56" borderId="0" xfId="0" applyFont="1" applyFill="1"/>
    <xf numFmtId="167" fontId="5" fillId="57" borderId="0" xfId="0" applyNumberFormat="1" applyFont="1" applyFill="1"/>
    <xf numFmtId="0" fontId="5" fillId="57" borderId="0" xfId="0" applyFont="1" applyFill="1"/>
    <xf numFmtId="165" fontId="3" fillId="7" borderId="0" xfId="1" applyFont="1" applyFill="1" applyBorder="1" applyAlignment="1">
      <alignment horizontal="right"/>
    </xf>
    <xf numFmtId="165" fontId="3" fillId="8" borderId="0" xfId="1" applyFont="1" applyFill="1" applyBorder="1" applyAlignment="1">
      <alignment horizontal="right"/>
    </xf>
    <xf numFmtId="165" fontId="3" fillId="9" borderId="0" xfId="1" applyFont="1" applyFill="1" applyBorder="1" applyAlignment="1">
      <alignment horizontal="right"/>
    </xf>
    <xf numFmtId="165" fontId="3" fillId="10" borderId="0" xfId="1" applyFont="1" applyFill="1" applyBorder="1" applyAlignment="1">
      <alignment horizontal="right"/>
    </xf>
    <xf numFmtId="165" fontId="3" fillId="11" borderId="0" xfId="1" applyFont="1" applyFill="1" applyBorder="1" applyAlignment="1">
      <alignment horizontal="right"/>
    </xf>
    <xf numFmtId="0" fontId="5" fillId="46" borderId="17" xfId="0" applyFont="1" applyFill="1" applyBorder="1" applyAlignment="1" applyProtection="1">
      <alignment horizontal="left"/>
      <protection locked="0"/>
    </xf>
    <xf numFmtId="0" fontId="5" fillId="48" borderId="19" xfId="0" applyFont="1" applyFill="1" applyBorder="1" applyAlignment="1" applyProtection="1">
      <alignment horizontal="left"/>
      <protection locked="0"/>
    </xf>
    <xf numFmtId="0" fontId="5" fillId="47" borderId="18" xfId="0" applyFont="1" applyFill="1" applyBorder="1" applyAlignment="1" applyProtection="1">
      <alignment horizontal="left"/>
      <protection locked="0"/>
    </xf>
    <xf numFmtId="0" fontId="5" fillId="49" borderId="20" xfId="0" applyFont="1" applyFill="1" applyBorder="1" applyAlignment="1" applyProtection="1">
      <alignment horizontal="left"/>
      <protection locked="0"/>
    </xf>
    <xf numFmtId="0" fontId="5" fillId="50" borderId="21" xfId="0" applyFont="1" applyFill="1" applyBorder="1" applyAlignment="1" applyProtection="1">
      <alignment horizontal="left"/>
      <protection locked="0"/>
    </xf>
    <xf numFmtId="0" fontId="5" fillId="51" borderId="22" xfId="0" applyFont="1" applyFill="1" applyBorder="1" applyAlignment="1" applyProtection="1">
      <alignment horizontal="left"/>
      <protection locked="0"/>
    </xf>
    <xf numFmtId="0" fontId="5" fillId="52" borderId="23" xfId="0" applyFont="1" applyFill="1" applyBorder="1" applyAlignment="1" applyProtection="1">
      <alignment horizontal="left"/>
      <protection locked="0"/>
    </xf>
    <xf numFmtId="0" fontId="5" fillId="53" borderId="24" xfId="0" applyFont="1" applyFill="1" applyBorder="1" applyAlignment="1" applyProtection="1">
      <alignment horizontal="left"/>
      <protection locked="0"/>
    </xf>
    <xf numFmtId="0" fontId="5" fillId="54" borderId="25" xfId="0" applyFont="1" applyFill="1" applyBorder="1" applyAlignment="1" applyProtection="1">
      <alignment horizontal="left"/>
      <protection locked="0"/>
    </xf>
    <xf numFmtId="0" fontId="5" fillId="55" borderId="26" xfId="0" applyFont="1" applyFill="1" applyBorder="1" applyAlignment="1" applyProtection="1">
      <alignment horizontal="left"/>
      <protection locked="0"/>
    </xf>
    <xf numFmtId="0" fontId="5" fillId="57" borderId="27" xfId="0" applyFont="1" applyFill="1" applyBorder="1" applyAlignment="1" applyProtection="1">
      <alignment horizontal="left"/>
      <protection locked="0"/>
    </xf>
    <xf numFmtId="0" fontId="30" fillId="0" borderId="11" xfId="0" applyFont="1" applyBorder="1" applyAlignment="1" applyProtection="1">
      <alignment horizontal="right"/>
      <protection locked="0"/>
    </xf>
    <xf numFmtId="0" fontId="5" fillId="0" borderId="0" xfId="0" applyFont="1" applyProtection="1">
      <protection hidden="1"/>
    </xf>
    <xf numFmtId="0" fontId="5" fillId="0" borderId="0" xfId="0" applyFont="1" applyAlignment="1" applyProtection="1">
      <alignment horizontal="left"/>
      <protection hidden="1"/>
    </xf>
    <xf numFmtId="0" fontId="5" fillId="0" borderId="0" xfId="0" applyFont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0" fillId="0" borderId="0" xfId="0" applyProtection="1">
      <protection hidden="1"/>
    </xf>
    <xf numFmtId="0" fontId="4" fillId="0" borderId="0" xfId="0" applyFont="1" applyBorder="1" applyAlignment="1" applyProtection="1">
      <alignment horizontal="right"/>
      <protection hidden="1"/>
    </xf>
    <xf numFmtId="0" fontId="0" fillId="0" borderId="0" xfId="0" applyBorder="1" applyAlignment="1" applyProtection="1">
      <alignment horizontal="right"/>
      <protection hidden="1"/>
    </xf>
    <xf numFmtId="0" fontId="0" fillId="0" borderId="0" xfId="0" applyAlignment="1" applyProtection="1">
      <alignment horizontal="right"/>
      <protection hidden="1"/>
    </xf>
    <xf numFmtId="0" fontId="29" fillId="0" borderId="11" xfId="0" applyFont="1" applyBorder="1" applyAlignment="1" applyProtection="1">
      <alignment horizontal="right"/>
      <protection hidden="1"/>
    </xf>
    <xf numFmtId="0" fontId="0" fillId="0" borderId="0" xfId="0" applyAlignment="1" applyProtection="1">
      <alignment horizontal="left"/>
      <protection hidden="1"/>
    </xf>
    <xf numFmtId="0" fontId="25" fillId="0" borderId="0" xfId="0" applyFont="1" applyProtection="1">
      <protection hidden="1"/>
    </xf>
    <xf numFmtId="0" fontId="3" fillId="0" borderId="1" xfId="0" applyFont="1" applyBorder="1" applyProtection="1">
      <protection hidden="1"/>
    </xf>
    <xf numFmtId="0" fontId="25" fillId="0" borderId="0" xfId="0" applyFont="1" applyAlignment="1" applyProtection="1">
      <alignment horizontal="right"/>
      <protection hidden="1"/>
    </xf>
    <xf numFmtId="0" fontId="25" fillId="0" borderId="0" xfId="0" applyFont="1" applyBorder="1" applyAlignment="1" applyProtection="1">
      <alignment horizontal="right"/>
      <protection hidden="1"/>
    </xf>
    <xf numFmtId="0" fontId="25" fillId="0" borderId="0" xfId="0" applyFont="1" applyAlignment="1" applyProtection="1">
      <alignment horizontal="left"/>
      <protection hidden="1"/>
    </xf>
    <xf numFmtId="165" fontId="5" fillId="0" borderId="0" xfId="1" applyFont="1" applyAlignment="1" applyProtection="1">
      <alignment horizontal="right"/>
      <protection hidden="1"/>
    </xf>
    <xf numFmtId="165" fontId="5" fillId="0" borderId="0" xfId="1" applyFont="1" applyBorder="1" applyAlignment="1" applyProtection="1">
      <alignment horizontal="right"/>
      <protection hidden="1"/>
    </xf>
    <xf numFmtId="0" fontId="5" fillId="45" borderId="0" xfId="0" applyFont="1" applyFill="1" applyProtection="1">
      <protection hidden="1"/>
    </xf>
    <xf numFmtId="0" fontId="5" fillId="45" borderId="0" xfId="0" applyFont="1" applyFill="1" applyAlignment="1" applyProtection="1">
      <alignment horizontal="left"/>
      <protection hidden="1"/>
    </xf>
    <xf numFmtId="165" fontId="5" fillId="45" borderId="0" xfId="1" applyFont="1" applyFill="1" applyAlignment="1" applyProtection="1">
      <alignment horizontal="right"/>
      <protection hidden="1"/>
    </xf>
    <xf numFmtId="165" fontId="3" fillId="45" borderId="0" xfId="1" applyFont="1" applyFill="1" applyBorder="1" applyAlignment="1" applyProtection="1">
      <alignment horizontal="right"/>
      <protection hidden="1"/>
    </xf>
    <xf numFmtId="167" fontId="5" fillId="46" borderId="0" xfId="0" applyNumberFormat="1" applyFont="1" applyFill="1" applyProtection="1">
      <protection hidden="1"/>
    </xf>
    <xf numFmtId="0" fontId="5" fillId="46" borderId="0" xfId="0" applyFont="1" applyFill="1" applyProtection="1">
      <protection hidden="1"/>
    </xf>
    <xf numFmtId="0" fontId="5" fillId="46" borderId="17" xfId="0" applyFont="1" applyFill="1" applyBorder="1" applyAlignment="1" applyProtection="1">
      <alignment horizontal="left"/>
      <protection hidden="1"/>
    </xf>
    <xf numFmtId="0" fontId="21" fillId="4" borderId="0" xfId="0" applyFont="1" applyFill="1" applyProtection="1">
      <protection hidden="1"/>
    </xf>
    <xf numFmtId="0" fontId="21" fillId="4" borderId="0" xfId="0" applyFont="1" applyFill="1" applyAlignment="1" applyProtection="1">
      <alignment horizontal="left"/>
      <protection hidden="1"/>
    </xf>
    <xf numFmtId="165" fontId="21" fillId="4" borderId="0" xfId="1" applyFont="1" applyFill="1" applyAlignment="1" applyProtection="1">
      <alignment horizontal="right"/>
      <protection hidden="1"/>
    </xf>
    <xf numFmtId="165" fontId="28" fillId="4" borderId="0" xfId="1" applyFont="1" applyFill="1" applyBorder="1" applyAlignment="1" applyProtection="1">
      <alignment horizontal="right"/>
      <protection hidden="1"/>
    </xf>
    <xf numFmtId="167" fontId="5" fillId="48" borderId="0" xfId="0" applyNumberFormat="1" applyFont="1" applyFill="1" applyProtection="1">
      <protection hidden="1"/>
    </xf>
    <xf numFmtId="0" fontId="5" fillId="48" borderId="0" xfId="0" applyFont="1" applyFill="1" applyProtection="1">
      <protection hidden="1"/>
    </xf>
    <xf numFmtId="0" fontId="5" fillId="48" borderId="19" xfId="0" applyFont="1" applyFill="1" applyBorder="1" applyAlignment="1" applyProtection="1">
      <alignment horizontal="left"/>
      <protection hidden="1"/>
    </xf>
    <xf numFmtId="0" fontId="5" fillId="2" borderId="0" xfId="0" applyFont="1" applyFill="1" applyProtection="1">
      <protection hidden="1"/>
    </xf>
    <xf numFmtId="0" fontId="5" fillId="2" borderId="0" xfId="0" applyFont="1" applyFill="1" applyAlignment="1" applyProtection="1">
      <alignment horizontal="left"/>
      <protection hidden="1"/>
    </xf>
    <xf numFmtId="165" fontId="5" fillId="2" borderId="0" xfId="1" applyFont="1" applyFill="1" applyAlignment="1" applyProtection="1">
      <alignment horizontal="right"/>
      <protection hidden="1"/>
    </xf>
    <xf numFmtId="165" fontId="3" fillId="2" borderId="0" xfId="1" applyFont="1" applyFill="1" applyBorder="1" applyAlignment="1" applyProtection="1">
      <alignment horizontal="right"/>
      <protection hidden="1"/>
    </xf>
    <xf numFmtId="167" fontId="5" fillId="47" borderId="0" xfId="0" applyNumberFormat="1" applyFont="1" applyFill="1" applyProtection="1">
      <protection hidden="1"/>
    </xf>
    <xf numFmtId="0" fontId="5" fillId="47" borderId="0" xfId="0" applyFont="1" applyFill="1" applyProtection="1">
      <protection hidden="1"/>
    </xf>
    <xf numFmtId="0" fontId="5" fillId="47" borderId="18" xfId="0" applyFont="1" applyFill="1" applyBorder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Fill="1" applyAlignment="1" applyProtection="1">
      <alignment horizontal="left"/>
      <protection hidden="1"/>
    </xf>
    <xf numFmtId="165" fontId="5" fillId="0" borderId="0" xfId="1" applyFont="1" applyFill="1" applyAlignment="1" applyProtection="1">
      <alignment horizontal="right"/>
      <protection hidden="1"/>
    </xf>
    <xf numFmtId="165" fontId="5" fillId="0" borderId="0" xfId="1" applyFont="1" applyFill="1" applyBorder="1" applyAlignment="1" applyProtection="1">
      <alignment horizontal="right"/>
      <protection hidden="1"/>
    </xf>
    <xf numFmtId="0" fontId="21" fillId="3" borderId="0" xfId="0" applyFont="1" applyFill="1" applyProtection="1">
      <protection hidden="1"/>
    </xf>
    <xf numFmtId="0" fontId="21" fillId="3" borderId="0" xfId="0" applyFont="1" applyFill="1" applyAlignment="1" applyProtection="1">
      <alignment horizontal="left"/>
      <protection hidden="1"/>
    </xf>
    <xf numFmtId="165" fontId="21" fillId="3" borderId="0" xfId="1" applyFont="1" applyFill="1" applyAlignment="1" applyProtection="1">
      <alignment horizontal="right"/>
      <protection hidden="1"/>
    </xf>
    <xf numFmtId="165" fontId="28" fillId="3" borderId="0" xfId="1" applyFont="1" applyFill="1" applyBorder="1" applyAlignment="1" applyProtection="1">
      <alignment horizontal="right"/>
      <protection hidden="1"/>
    </xf>
    <xf numFmtId="167" fontId="5" fillId="49" borderId="0" xfId="0" applyNumberFormat="1" applyFont="1" applyFill="1" applyProtection="1">
      <protection hidden="1"/>
    </xf>
    <xf numFmtId="0" fontId="5" fillId="49" borderId="0" xfId="0" applyFont="1" applyFill="1" applyProtection="1">
      <protection hidden="1"/>
    </xf>
    <xf numFmtId="0" fontId="5" fillId="49" borderId="20" xfId="0" applyFont="1" applyFill="1" applyBorder="1" applyAlignment="1" applyProtection="1">
      <alignment horizontal="left"/>
      <protection hidden="1"/>
    </xf>
    <xf numFmtId="0" fontId="5" fillId="6" borderId="0" xfId="0" applyFont="1" applyFill="1" applyProtection="1">
      <protection hidden="1"/>
    </xf>
    <xf numFmtId="0" fontId="5" fillId="6" borderId="0" xfId="0" applyFont="1" applyFill="1" applyAlignment="1" applyProtection="1">
      <alignment horizontal="left"/>
      <protection hidden="1"/>
    </xf>
    <xf numFmtId="165" fontId="5" fillId="6" borderId="0" xfId="1" applyFont="1" applyFill="1" applyAlignment="1" applyProtection="1">
      <alignment horizontal="right"/>
      <protection hidden="1"/>
    </xf>
    <xf numFmtId="165" fontId="3" fillId="6" borderId="0" xfId="1" applyFont="1" applyFill="1" applyBorder="1" applyAlignment="1" applyProtection="1">
      <alignment horizontal="right"/>
      <protection hidden="1"/>
    </xf>
    <xf numFmtId="167" fontId="5" fillId="50" borderId="0" xfId="0" applyNumberFormat="1" applyFont="1" applyFill="1" applyProtection="1">
      <protection hidden="1"/>
    </xf>
    <xf numFmtId="0" fontId="5" fillId="50" borderId="0" xfId="0" applyFont="1" applyFill="1" applyProtection="1">
      <protection hidden="1"/>
    </xf>
    <xf numFmtId="0" fontId="5" fillId="50" borderId="21" xfId="0" applyFont="1" applyFill="1" applyBorder="1" applyAlignment="1" applyProtection="1">
      <alignment horizontal="left"/>
      <protection hidden="1"/>
    </xf>
    <xf numFmtId="0" fontId="21" fillId="5" borderId="0" xfId="0" applyFont="1" applyFill="1" applyProtection="1">
      <protection hidden="1"/>
    </xf>
    <xf numFmtId="0" fontId="21" fillId="5" borderId="0" xfId="0" applyFont="1" applyFill="1" applyAlignment="1" applyProtection="1">
      <alignment horizontal="left"/>
      <protection hidden="1"/>
    </xf>
    <xf numFmtId="165" fontId="21" fillId="5" borderId="0" xfId="1" applyFont="1" applyFill="1" applyAlignment="1" applyProtection="1">
      <alignment horizontal="right"/>
      <protection hidden="1"/>
    </xf>
    <xf numFmtId="165" fontId="28" fillId="5" borderId="0" xfId="1" applyFont="1" applyFill="1" applyBorder="1" applyAlignment="1" applyProtection="1">
      <alignment horizontal="right"/>
      <protection hidden="1"/>
    </xf>
    <xf numFmtId="167" fontId="5" fillId="51" borderId="0" xfId="0" applyNumberFormat="1" applyFont="1" applyFill="1" applyProtection="1">
      <protection hidden="1"/>
    </xf>
    <xf numFmtId="0" fontId="5" fillId="51" borderId="0" xfId="0" applyFont="1" applyFill="1" applyProtection="1">
      <protection hidden="1"/>
    </xf>
    <xf numFmtId="0" fontId="5" fillId="7" borderId="0" xfId="0" applyFont="1" applyFill="1" applyProtection="1">
      <protection hidden="1"/>
    </xf>
    <xf numFmtId="0" fontId="5" fillId="7" borderId="0" xfId="0" applyFont="1" applyFill="1" applyAlignment="1" applyProtection="1">
      <alignment horizontal="left"/>
      <protection hidden="1"/>
    </xf>
    <xf numFmtId="165" fontId="5" fillId="7" borderId="0" xfId="1" applyFont="1" applyFill="1" applyAlignment="1" applyProtection="1">
      <alignment horizontal="right"/>
      <protection hidden="1"/>
    </xf>
    <xf numFmtId="165" fontId="3" fillId="7" borderId="0" xfId="1" applyFont="1" applyFill="1" applyBorder="1" applyAlignment="1" applyProtection="1">
      <alignment horizontal="right"/>
      <protection hidden="1"/>
    </xf>
    <xf numFmtId="167" fontId="5" fillId="52" borderId="0" xfId="0" applyNumberFormat="1" applyFont="1" applyFill="1" applyProtection="1">
      <protection hidden="1"/>
    </xf>
    <xf numFmtId="0" fontId="5" fillId="52" borderId="0" xfId="0" applyFont="1" applyFill="1" applyProtection="1">
      <protection hidden="1"/>
    </xf>
    <xf numFmtId="0" fontId="5" fillId="52" borderId="23" xfId="0" applyFont="1" applyFill="1" applyBorder="1" applyAlignment="1" applyProtection="1">
      <alignment horizontal="left"/>
      <protection hidden="1"/>
    </xf>
    <xf numFmtId="0" fontId="5" fillId="8" borderId="0" xfId="0" applyFont="1" applyFill="1" applyProtection="1">
      <protection hidden="1"/>
    </xf>
    <xf numFmtId="0" fontId="5" fillId="8" borderId="0" xfId="0" applyFont="1" applyFill="1" applyAlignment="1" applyProtection="1">
      <alignment horizontal="left"/>
      <protection hidden="1"/>
    </xf>
    <xf numFmtId="165" fontId="5" fillId="8" borderId="0" xfId="1" applyFont="1" applyFill="1" applyAlignment="1" applyProtection="1">
      <alignment horizontal="right"/>
      <protection hidden="1"/>
    </xf>
    <xf numFmtId="165" fontId="3" fillId="8" borderId="0" xfId="1" applyFont="1" applyFill="1" applyBorder="1" applyAlignment="1" applyProtection="1">
      <alignment horizontal="right"/>
      <protection hidden="1"/>
    </xf>
    <xf numFmtId="167" fontId="5" fillId="53" borderId="0" xfId="0" applyNumberFormat="1" applyFont="1" applyFill="1" applyProtection="1">
      <protection hidden="1"/>
    </xf>
    <xf numFmtId="0" fontId="5" fillId="53" borderId="0" xfId="0" applyFont="1" applyFill="1" applyProtection="1">
      <protection hidden="1"/>
    </xf>
    <xf numFmtId="0" fontId="5" fillId="53" borderId="24" xfId="0" applyFont="1" applyFill="1" applyBorder="1" applyAlignment="1" applyProtection="1">
      <alignment horizontal="left"/>
      <protection hidden="1"/>
    </xf>
    <xf numFmtId="0" fontId="5" fillId="9" borderId="0" xfId="0" applyFont="1" applyFill="1" applyProtection="1">
      <protection hidden="1"/>
    </xf>
    <xf numFmtId="0" fontId="5" fillId="9" borderId="0" xfId="0" applyFont="1" applyFill="1" applyAlignment="1" applyProtection="1">
      <alignment horizontal="left"/>
      <protection hidden="1"/>
    </xf>
    <xf numFmtId="165" fontId="5" fillId="9" borderId="0" xfId="1" applyFont="1" applyFill="1" applyAlignment="1" applyProtection="1">
      <alignment horizontal="right"/>
      <protection hidden="1"/>
    </xf>
    <xf numFmtId="165" fontId="3" fillId="9" borderId="0" xfId="1" applyFont="1" applyFill="1" applyBorder="1" applyAlignment="1" applyProtection="1">
      <alignment horizontal="right"/>
      <protection hidden="1"/>
    </xf>
    <xf numFmtId="167" fontId="5" fillId="54" borderId="0" xfId="0" applyNumberFormat="1" applyFont="1" applyFill="1" applyProtection="1">
      <protection hidden="1"/>
    </xf>
    <xf numFmtId="0" fontId="5" fillId="54" borderId="0" xfId="0" applyFont="1" applyFill="1" applyProtection="1">
      <protection hidden="1"/>
    </xf>
    <xf numFmtId="0" fontId="5" fillId="54" borderId="25" xfId="0" applyFont="1" applyFill="1" applyBorder="1" applyAlignment="1" applyProtection="1">
      <alignment horizontal="left"/>
      <protection hidden="1"/>
    </xf>
    <xf numFmtId="0" fontId="5" fillId="10" borderId="0" xfId="0" applyFont="1" applyFill="1" applyProtection="1">
      <protection hidden="1"/>
    </xf>
    <xf numFmtId="0" fontId="5" fillId="10" borderId="0" xfId="0" applyFont="1" applyFill="1" applyAlignment="1" applyProtection="1">
      <alignment horizontal="left"/>
      <protection hidden="1"/>
    </xf>
    <xf numFmtId="165" fontId="5" fillId="10" borderId="0" xfId="1" applyFont="1" applyFill="1" applyAlignment="1" applyProtection="1">
      <alignment horizontal="right"/>
      <protection hidden="1"/>
    </xf>
    <xf numFmtId="165" fontId="3" fillId="10" borderId="0" xfId="1" applyFont="1" applyFill="1" applyBorder="1" applyAlignment="1" applyProtection="1">
      <alignment horizontal="right"/>
      <protection hidden="1"/>
    </xf>
    <xf numFmtId="167" fontId="5" fillId="55" borderId="0" xfId="0" applyNumberFormat="1" applyFont="1" applyFill="1" applyProtection="1">
      <protection hidden="1"/>
    </xf>
    <xf numFmtId="0" fontId="5" fillId="55" borderId="0" xfId="0" applyFont="1" applyFill="1" applyProtection="1">
      <protection hidden="1"/>
    </xf>
    <xf numFmtId="0" fontId="5" fillId="55" borderId="26" xfId="0" applyFont="1" applyFill="1" applyBorder="1" applyAlignment="1" applyProtection="1">
      <alignment horizontal="left"/>
      <protection hidden="1"/>
    </xf>
    <xf numFmtId="0" fontId="5" fillId="56" borderId="0" xfId="0" applyFont="1" applyFill="1" applyProtection="1">
      <protection hidden="1"/>
    </xf>
    <xf numFmtId="0" fontId="5" fillId="11" borderId="0" xfId="0" applyFont="1" applyFill="1" applyProtection="1">
      <protection hidden="1"/>
    </xf>
    <xf numFmtId="0" fontId="5" fillId="11" borderId="0" xfId="0" applyFont="1" applyFill="1" applyAlignment="1" applyProtection="1">
      <alignment horizontal="left"/>
      <protection hidden="1"/>
    </xf>
    <xf numFmtId="165" fontId="5" fillId="11" borderId="0" xfId="1" applyFont="1" applyFill="1" applyAlignment="1" applyProtection="1">
      <alignment horizontal="right"/>
      <protection hidden="1"/>
    </xf>
    <xf numFmtId="165" fontId="3" fillId="11" borderId="0" xfId="1" applyFont="1" applyFill="1" applyBorder="1" applyAlignment="1" applyProtection="1">
      <alignment horizontal="right"/>
      <protection hidden="1"/>
    </xf>
    <xf numFmtId="167" fontId="5" fillId="57" borderId="0" xfId="0" applyNumberFormat="1" applyFont="1" applyFill="1" applyProtection="1">
      <protection hidden="1"/>
    </xf>
    <xf numFmtId="0" fontId="5" fillId="57" borderId="0" xfId="0" applyFont="1" applyFill="1" applyProtection="1">
      <protection hidden="1"/>
    </xf>
    <xf numFmtId="0" fontId="5" fillId="57" borderId="27" xfId="0" applyFont="1" applyFill="1" applyBorder="1" applyAlignment="1" applyProtection="1">
      <alignment horizontal="left"/>
      <protection hidden="1"/>
    </xf>
    <xf numFmtId="0" fontId="3" fillId="0" borderId="0" xfId="0" applyFont="1" applyAlignment="1">
      <alignment horizontal="right"/>
    </xf>
    <xf numFmtId="0" fontId="31" fillId="0" borderId="0" xfId="0" applyFont="1" applyAlignment="1">
      <alignment horizontal="right"/>
    </xf>
    <xf numFmtId="0" fontId="32" fillId="0" borderId="0" xfId="0" applyFont="1" applyAlignment="1">
      <alignment horizontal="right"/>
    </xf>
    <xf numFmtId="0" fontId="31" fillId="0" borderId="16" xfId="0" applyFont="1" applyBorder="1"/>
    <xf numFmtId="0" fontId="0" fillId="0" borderId="0" xfId="0" applyAlignment="1">
      <alignment vertical="center"/>
    </xf>
    <xf numFmtId="0" fontId="1" fillId="46" borderId="17" xfId="0" applyFont="1" applyFill="1" applyBorder="1" applyAlignment="1" applyProtection="1">
      <alignment horizontal="left"/>
      <protection hidden="1"/>
    </xf>
    <xf numFmtId="0" fontId="1" fillId="47" borderId="18" xfId="0" applyFont="1" applyFill="1" applyBorder="1" applyAlignment="1" applyProtection="1">
      <alignment horizontal="left"/>
      <protection hidden="1"/>
    </xf>
    <xf numFmtId="0" fontId="1" fillId="50" borderId="21" xfId="0" applyFont="1" applyFill="1" applyBorder="1" applyAlignment="1" applyProtection="1">
      <alignment horizontal="left"/>
      <protection hidden="1"/>
    </xf>
    <xf numFmtId="0" fontId="1" fillId="50" borderId="0" xfId="0" applyFont="1" applyFill="1" applyProtection="1">
      <protection hidden="1"/>
    </xf>
    <xf numFmtId="0" fontId="1" fillId="51" borderId="22" xfId="0" applyFont="1" applyFill="1" applyBorder="1" applyAlignment="1" applyProtection="1">
      <alignment horizontal="left"/>
      <protection hidden="1"/>
    </xf>
    <xf numFmtId="0" fontId="1" fillId="52" borderId="23" xfId="0" applyFont="1" applyFill="1" applyBorder="1" applyAlignment="1" applyProtection="1">
      <alignment horizontal="left"/>
      <protection hidden="1"/>
    </xf>
    <xf numFmtId="0" fontId="1" fillId="53" borderId="24" xfId="0" applyFont="1" applyFill="1" applyBorder="1" applyAlignment="1" applyProtection="1">
      <alignment horizontal="left"/>
      <protection hidden="1"/>
    </xf>
    <xf numFmtId="0" fontId="1" fillId="55" borderId="26" xfId="0" applyFont="1" applyFill="1" applyBorder="1" applyAlignment="1" applyProtection="1">
      <alignment horizontal="left"/>
      <protection hidden="1"/>
    </xf>
    <xf numFmtId="0" fontId="1" fillId="57" borderId="27" xfId="0" applyFont="1" applyFill="1" applyBorder="1" applyAlignment="1" applyProtection="1">
      <alignment horizontal="left"/>
      <protection hidden="1"/>
    </xf>
    <xf numFmtId="168" fontId="5" fillId="46" borderId="17" xfId="1" applyNumberFormat="1" applyFont="1" applyFill="1" applyBorder="1" applyAlignment="1" applyProtection="1">
      <alignment horizontal="right"/>
      <protection locked="0"/>
    </xf>
    <xf numFmtId="168" fontId="5" fillId="0" borderId="1" xfId="1" applyNumberFormat="1" applyFont="1" applyBorder="1" applyAlignment="1" applyProtection="1">
      <alignment horizontal="right"/>
      <protection hidden="1"/>
    </xf>
    <xf numFmtId="168" fontId="5" fillId="48" borderId="19" xfId="1" applyNumberFormat="1" applyFont="1" applyFill="1" applyBorder="1" applyAlignment="1" applyProtection="1">
      <alignment horizontal="right"/>
      <protection locked="0"/>
    </xf>
    <xf numFmtId="168" fontId="5" fillId="47" borderId="18" xfId="1" applyNumberFormat="1" applyFont="1" applyFill="1" applyBorder="1" applyAlignment="1" applyProtection="1">
      <alignment horizontal="right"/>
      <protection locked="0"/>
    </xf>
    <xf numFmtId="168" fontId="5" fillId="49" borderId="20" xfId="1" applyNumberFormat="1" applyFont="1" applyFill="1" applyBorder="1" applyAlignment="1" applyProtection="1">
      <alignment horizontal="right"/>
      <protection locked="0"/>
    </xf>
    <xf numFmtId="168" fontId="3" fillId="46" borderId="0" xfId="1" applyNumberFormat="1" applyFont="1" applyFill="1" applyBorder="1" applyAlignment="1" applyProtection="1">
      <alignment horizontal="right"/>
      <protection hidden="1"/>
    </xf>
    <xf numFmtId="168" fontId="3" fillId="48" borderId="0" xfId="1" applyNumberFormat="1" applyFont="1" applyFill="1" applyBorder="1" applyAlignment="1" applyProtection="1">
      <alignment horizontal="right"/>
      <protection hidden="1"/>
    </xf>
    <xf numFmtId="168" fontId="3" fillId="47" borderId="0" xfId="1" applyNumberFormat="1" applyFont="1" applyFill="1" applyBorder="1" applyAlignment="1" applyProtection="1">
      <alignment horizontal="right"/>
      <protection hidden="1"/>
    </xf>
    <xf numFmtId="168" fontId="3" fillId="49" borderId="0" xfId="1" applyNumberFormat="1" applyFont="1" applyFill="1" applyBorder="1" applyAlignment="1" applyProtection="1">
      <alignment horizontal="right"/>
      <protection hidden="1"/>
    </xf>
    <xf numFmtId="168" fontId="5" fillId="50" borderId="21" xfId="1" applyNumberFormat="1" applyFont="1" applyFill="1" applyBorder="1" applyAlignment="1" applyProtection="1">
      <alignment horizontal="right"/>
      <protection locked="0"/>
    </xf>
    <xf numFmtId="168" fontId="3" fillId="50" borderId="0" xfId="1" applyNumberFormat="1" applyFont="1" applyFill="1" applyBorder="1" applyAlignment="1" applyProtection="1">
      <alignment horizontal="right"/>
      <protection hidden="1"/>
    </xf>
    <xf numFmtId="168" fontId="5" fillId="51" borderId="22" xfId="1" applyNumberFormat="1" applyFont="1" applyFill="1" applyBorder="1" applyAlignment="1" applyProtection="1">
      <alignment horizontal="right"/>
      <protection locked="0"/>
    </xf>
    <xf numFmtId="168" fontId="3" fillId="51" borderId="0" xfId="1" applyNumberFormat="1" applyFont="1" applyFill="1" applyBorder="1" applyAlignment="1" applyProtection="1">
      <alignment horizontal="right"/>
      <protection hidden="1"/>
    </xf>
    <xf numFmtId="168" fontId="5" fillId="52" borderId="23" xfId="1" applyNumberFormat="1" applyFont="1" applyFill="1" applyBorder="1" applyAlignment="1" applyProtection="1">
      <alignment horizontal="right"/>
      <protection locked="0"/>
    </xf>
    <xf numFmtId="168" fontId="3" fillId="52" borderId="0" xfId="1" applyNumberFormat="1" applyFont="1" applyFill="1" applyBorder="1" applyAlignment="1" applyProtection="1">
      <alignment horizontal="right"/>
      <protection hidden="1"/>
    </xf>
    <xf numFmtId="168" fontId="5" fillId="53" borderId="24" xfId="1" applyNumberFormat="1" applyFont="1" applyFill="1" applyBorder="1" applyAlignment="1" applyProtection="1">
      <alignment horizontal="right"/>
      <protection locked="0"/>
    </xf>
    <xf numFmtId="168" fontId="3" fillId="53" borderId="0" xfId="1" applyNumberFormat="1" applyFont="1" applyFill="1" applyBorder="1" applyAlignment="1" applyProtection="1">
      <alignment horizontal="right"/>
      <protection hidden="1"/>
    </xf>
    <xf numFmtId="168" fontId="5" fillId="54" borderId="25" xfId="1" applyNumberFormat="1" applyFont="1" applyFill="1" applyBorder="1" applyAlignment="1" applyProtection="1">
      <alignment horizontal="right"/>
      <protection locked="0"/>
    </xf>
    <xf numFmtId="168" fontId="3" fillId="54" borderId="0" xfId="1" applyNumberFormat="1" applyFont="1" applyFill="1" applyBorder="1" applyAlignment="1" applyProtection="1">
      <alignment horizontal="right"/>
      <protection hidden="1"/>
    </xf>
    <xf numFmtId="168" fontId="5" fillId="55" borderId="26" xfId="1" applyNumberFormat="1" applyFont="1" applyFill="1" applyBorder="1" applyAlignment="1" applyProtection="1">
      <alignment horizontal="right"/>
      <protection locked="0"/>
    </xf>
    <xf numFmtId="168" fontId="3" fillId="55" borderId="0" xfId="1" applyNumberFormat="1" applyFont="1" applyFill="1" applyBorder="1" applyAlignment="1" applyProtection="1">
      <alignment horizontal="right"/>
      <protection hidden="1"/>
    </xf>
    <xf numFmtId="168" fontId="5" fillId="57" borderId="27" xfId="1" applyNumberFormat="1" applyFont="1" applyFill="1" applyBorder="1" applyAlignment="1" applyProtection="1">
      <alignment horizontal="right"/>
      <protection locked="0"/>
    </xf>
    <xf numFmtId="168" fontId="3" fillId="57" borderId="0" xfId="1" applyNumberFormat="1" applyFont="1" applyFill="1" applyBorder="1" applyAlignment="1" applyProtection="1">
      <alignment horizontal="right"/>
      <protection hidden="1"/>
    </xf>
    <xf numFmtId="168" fontId="5" fillId="46" borderId="17" xfId="1" applyNumberFormat="1" applyFont="1" applyFill="1" applyBorder="1" applyAlignment="1" applyProtection="1">
      <alignment horizontal="right"/>
      <protection hidden="1"/>
    </xf>
    <xf numFmtId="168" fontId="5" fillId="48" borderId="19" xfId="1" applyNumberFormat="1" applyFont="1" applyFill="1" applyBorder="1" applyAlignment="1" applyProtection="1">
      <alignment horizontal="right"/>
      <protection hidden="1"/>
    </xf>
    <xf numFmtId="168" fontId="5" fillId="47" borderId="18" xfId="1" applyNumberFormat="1" applyFont="1" applyFill="1" applyBorder="1" applyAlignment="1" applyProtection="1">
      <alignment horizontal="right"/>
      <protection hidden="1"/>
    </xf>
    <xf numFmtId="168" fontId="5" fillId="49" borderId="20" xfId="1" applyNumberFormat="1" applyFont="1" applyFill="1" applyBorder="1" applyAlignment="1" applyProtection="1">
      <alignment horizontal="right"/>
      <protection hidden="1"/>
    </xf>
    <xf numFmtId="168" fontId="5" fillId="50" borderId="21" xfId="1" applyNumberFormat="1" applyFont="1" applyFill="1" applyBorder="1" applyAlignment="1" applyProtection="1">
      <alignment horizontal="right"/>
      <protection hidden="1"/>
    </xf>
    <xf numFmtId="168" fontId="5" fillId="51" borderId="22" xfId="1" applyNumberFormat="1" applyFont="1" applyFill="1" applyBorder="1" applyAlignment="1" applyProtection="1">
      <alignment horizontal="right"/>
      <protection hidden="1"/>
    </xf>
    <xf numFmtId="168" fontId="5" fillId="52" borderId="23" xfId="1" applyNumberFormat="1" applyFont="1" applyFill="1" applyBorder="1" applyAlignment="1" applyProtection="1">
      <alignment horizontal="right"/>
      <protection hidden="1"/>
    </xf>
    <xf numFmtId="168" fontId="5" fillId="53" borderId="24" xfId="1" applyNumberFormat="1" applyFont="1" applyFill="1" applyBorder="1" applyAlignment="1" applyProtection="1">
      <alignment horizontal="right"/>
      <protection hidden="1"/>
    </xf>
    <xf numFmtId="168" fontId="5" fillId="54" borderId="25" xfId="1" applyNumberFormat="1" applyFont="1" applyFill="1" applyBorder="1" applyAlignment="1" applyProtection="1">
      <alignment horizontal="right"/>
      <protection hidden="1"/>
    </xf>
    <xf numFmtId="168" fontId="5" fillId="55" borderId="26" xfId="1" applyNumberFormat="1" applyFont="1" applyFill="1" applyBorder="1" applyAlignment="1" applyProtection="1">
      <alignment horizontal="right"/>
      <protection hidden="1"/>
    </xf>
    <xf numFmtId="168" fontId="5" fillId="57" borderId="27" xfId="1" applyNumberFormat="1" applyFont="1" applyFill="1" applyBorder="1" applyAlignment="1" applyProtection="1">
      <alignment horizontal="right"/>
      <protection hidden="1"/>
    </xf>
    <xf numFmtId="0" fontId="3" fillId="44" borderId="0" xfId="0" applyFont="1" applyFill="1" applyAlignment="1">
      <alignment horizontal="center"/>
    </xf>
    <xf numFmtId="0" fontId="3" fillId="44" borderId="0" xfId="0" applyFont="1" applyFill="1" applyAlignment="1" applyProtection="1">
      <alignment horizontal="center"/>
      <protection hidden="1"/>
    </xf>
  </cellXfs>
  <cellStyles count="47">
    <cellStyle name="20% - Accent1" xfId="23" builtinId="30" hidden="1"/>
    <cellStyle name="20% - Accent2" xfId="27" builtinId="34" hidden="1"/>
    <cellStyle name="20% - Accent3" xfId="31" builtinId="38" hidden="1"/>
    <cellStyle name="20% - Accent4" xfId="35" builtinId="42" hidden="1"/>
    <cellStyle name="20% - Accent5" xfId="39" builtinId="46" hidden="1"/>
    <cellStyle name="20% - Accent6" xfId="43" builtinId="50" hidden="1"/>
    <cellStyle name="40% - Accent1" xfId="24" builtinId="31" hidden="1"/>
    <cellStyle name="40% - Accent2" xfId="28" builtinId="35" hidden="1"/>
    <cellStyle name="40% - Accent3" xfId="32" builtinId="39" hidden="1"/>
    <cellStyle name="40% - Accent4" xfId="36" builtinId="43" hidden="1"/>
    <cellStyle name="40% - Accent5" xfId="40" builtinId="47" hidden="1"/>
    <cellStyle name="40% - Accent6" xfId="44" builtinId="51" hidden="1"/>
    <cellStyle name="60% - Accent1" xfId="25" builtinId="32" hidden="1"/>
    <cellStyle name="60% - Accent2" xfId="29" builtinId="36" hidden="1"/>
    <cellStyle name="60% - Accent3" xfId="33" builtinId="40" hidden="1"/>
    <cellStyle name="60% - Accent4" xfId="37" builtinId="44" hidden="1"/>
    <cellStyle name="60% - Accent5" xfId="41" builtinId="48" hidden="1"/>
    <cellStyle name="60% - Accent6" xfId="45" builtinId="52" hidden="1"/>
    <cellStyle name="Accent1" xfId="22" builtinId="29" hidden="1"/>
    <cellStyle name="Accent2" xfId="26" builtinId="33" hidden="1"/>
    <cellStyle name="Accent3" xfId="30" builtinId="37" hidden="1"/>
    <cellStyle name="Accent4" xfId="34" builtinId="41" hidden="1"/>
    <cellStyle name="Accent5" xfId="38" builtinId="45" hidden="1"/>
    <cellStyle name="Accent6" xfId="42" builtinId="49" hidden="1"/>
    <cellStyle name="Bad" xfId="11" builtinId="27" hidden="1"/>
    <cellStyle name="Calculation" xfId="15" builtinId="22" hidden="1"/>
    <cellStyle name="Check Cell" xfId="17" builtinId="23" hidden="1"/>
    <cellStyle name="Comma" xfId="1" builtinId="3" customBuiltin="1"/>
    <cellStyle name="Comma [0]" xfId="2" builtinId="6" hidden="1"/>
    <cellStyle name="Currency" xfId="3" builtinId="4" customBuiltin="1"/>
    <cellStyle name="Currency [0]" xfId="4" builtinId="7" hidden="1"/>
    <cellStyle name="Explanatory Text" xfId="20" builtinId="53" hidden="1"/>
    <cellStyle name="Good" xfId="10" builtinId="26" hidden="1"/>
    <cellStyle name="Heading 1" xfId="6" builtinId="16" hidden="1"/>
    <cellStyle name="Heading 2" xfId="7" builtinId="17" hidden="1"/>
    <cellStyle name="Heading 3" xfId="8" builtinId="18" hidden="1"/>
    <cellStyle name="Heading 4" xfId="9" builtinId="19" hidden="1"/>
    <cellStyle name="Input" xfId="13" builtinId="20" customBuiltin="1"/>
    <cellStyle name="Linked Cell" xfId="16" builtinId="24" hidden="1"/>
    <cellStyle name="Millions" xfId="46"/>
    <cellStyle name="Neutral" xfId="12" builtinId="28" hidden="1"/>
    <cellStyle name="Normal" xfId="0" builtinId="0" customBuiltin="1"/>
    <cellStyle name="Note" xfId="19" builtinId="10" hidden="1"/>
    <cellStyle name="Output" xfId="14" builtinId="21" hidden="1"/>
    <cellStyle name="Title" xfId="5" builtinId="15" hidden="1"/>
    <cellStyle name="Total" xfId="21" builtinId="25" hidden="1"/>
    <cellStyle name="Warning Text" xfId="18" builtinId="11" hidden="1"/>
  </cellStyles>
  <dxfs count="4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</dxfs>
  <tableStyles count="0" defaultTableStyle="TableStyleMedium2" defaultPivotStyle="PivotStyleLight16"/>
  <colors>
    <mruColors>
      <color rgb="FFF79646"/>
      <color rgb="FFFCD9BC"/>
      <color rgb="FFFFFF00"/>
      <color rgb="FFFFFFBD"/>
      <color rgb="FFFFCCFF"/>
      <color rgb="FFFFE5FF"/>
      <color rgb="FFFF66FF"/>
      <color rgb="FFFFB3FF"/>
      <color rgb="FF6DFFAF"/>
      <color rgb="FFC1FF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customXml" Target="../ink/ink1.xml"/><Relationship Id="rId7" Type="http://schemas.openxmlformats.org/officeDocument/2006/relationships/customXml" Target="../ink/ink3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customXml" Target="../ink/ink2.xml"/><Relationship Id="rId10" Type="http://schemas.openxmlformats.org/officeDocument/2006/relationships/image" Target="../media/image6.png"/><Relationship Id="rId4" Type="http://schemas.openxmlformats.org/officeDocument/2006/relationships/image" Target="../media/image3.png"/><Relationship Id="rId9" Type="http://schemas.openxmlformats.org/officeDocument/2006/relationships/customXml" Target="../ink/ink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142875</xdr:colOff>
      <xdr:row>0</xdr:row>
      <xdr:rowOff>95250</xdr:rowOff>
    </xdr:from>
    <xdr:to>
      <xdr:col>4</xdr:col>
      <xdr:colOff>95250</xdr:colOff>
      <xdr:row>5</xdr:row>
      <xdr:rowOff>145415</xdr:rowOff>
    </xdr:to>
    <xdr:pic>
      <xdr:nvPicPr>
        <xdr:cNvPr id="3" name="Picture 2" descr="C:\Users\jessica.irvine\Downloads\MwJ_logo_100.png">
          <a:extLst>
            <a:ext uri="{FF2B5EF4-FFF2-40B4-BE49-F238E27FC236}">
              <a16:creationId xmlns:a16="http://schemas.microsoft.com/office/drawing/2014/main" xmlns="" id="{D74C2E4A-432E-43D3-B62E-D3BD7AA28C08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5" y="95250"/>
          <a:ext cx="952500" cy="100266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1</xdr:row>
      <xdr:rowOff>0</xdr:rowOff>
    </xdr:from>
    <xdr:to>
      <xdr:col>1</xdr:col>
      <xdr:colOff>952500</xdr:colOff>
      <xdr:row>5</xdr:row>
      <xdr:rowOff>59690</xdr:rowOff>
    </xdr:to>
    <xdr:pic>
      <xdr:nvPicPr>
        <xdr:cNvPr id="9" name="Picture 8" descr="C:\Users\jessica.irvine\Downloads\MwJ_logo_100.png">
          <a:extLst>
            <a:ext uri="{FF2B5EF4-FFF2-40B4-BE49-F238E27FC236}">
              <a16:creationId xmlns:a16="http://schemas.microsoft.com/office/drawing/2014/main" xmlns="" id="{00000000-0008-0000-0000-000009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52500" cy="9525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1133475</xdr:colOff>
      <xdr:row>0</xdr:row>
      <xdr:rowOff>0</xdr:rowOff>
    </xdr:from>
    <xdr:to>
      <xdr:col>5</xdr:col>
      <xdr:colOff>323850</xdr:colOff>
      <xdr:row>2</xdr:row>
      <xdr:rowOff>158969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ABCA6F3B-9AC9-4637-A633-237F9E17A9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0"/>
          <a:ext cx="4400550" cy="68284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952500</xdr:colOff>
      <xdr:row>5</xdr:row>
      <xdr:rowOff>59690</xdr:rowOff>
    </xdr:to>
    <xdr:pic>
      <xdr:nvPicPr>
        <xdr:cNvPr id="2" name="Picture 1" descr="C:\Users\jessica.irvine\Downloads\MwJ_logo_100.png">
          <a:extLst>
            <a:ext uri="{FF2B5EF4-FFF2-40B4-BE49-F238E27FC236}">
              <a16:creationId xmlns:a16="http://schemas.microsoft.com/office/drawing/2014/main" xmlns="" id="{42798E65-8D98-4561-B8C5-3EAFF40CCAC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" y="152400"/>
          <a:ext cx="952500" cy="100266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1133475</xdr:colOff>
      <xdr:row>0</xdr:row>
      <xdr:rowOff>0</xdr:rowOff>
    </xdr:from>
    <xdr:to>
      <xdr:col>5</xdr:col>
      <xdr:colOff>323850</xdr:colOff>
      <xdr:row>2</xdr:row>
      <xdr:rowOff>158969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EC77AC1F-79FC-4A11-9FDE-602FD4F21F4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295400" y="0"/>
          <a:ext cx="4400550" cy="682844"/>
        </a:xfrm>
        <a:prstGeom prst="rect">
          <a:avLst/>
        </a:prstGeom>
      </xdr:spPr>
    </xdr:pic>
    <xdr:clientData/>
  </xdr:twoCellAnchor>
  <xdr:twoCellAnchor editAs="oneCell">
    <xdr:from>
      <xdr:col>1</xdr:col>
      <xdr:colOff>1246114</xdr:colOff>
      <xdr:row>1</xdr:row>
      <xdr:rowOff>26880</xdr:rowOff>
    </xdr:from>
    <xdr:to>
      <xdr:col>2</xdr:col>
      <xdr:colOff>633549</xdr:colOff>
      <xdr:row>1</xdr:row>
      <xdr:rowOff>351240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">
          <xdr14:nvContentPartPr>
            <xdr14:cNvPr id="6" name="Ink 5">
              <a:extLst>
                <a:ext uri="{FF2B5EF4-FFF2-40B4-BE49-F238E27FC236}">
                  <a16:creationId xmlns:a16="http://schemas.microsoft.com/office/drawing/2014/main" xmlns="" id="{F0A50406-DD27-4F58-B7EB-1CEA6A00D21B}"/>
                </a:ext>
              </a:extLst>
            </xdr14:cNvPr>
            <xdr14:cNvContentPartPr/>
          </xdr14:nvContentPartPr>
          <xdr14:nvPr macro=""/>
          <xdr14:xfrm>
            <a:off x="1409400" y="179280"/>
            <a:ext cx="693720" cy="324360"/>
          </xdr14:xfrm>
        </xdr:contentPart>
      </mc:Choice>
      <mc:Fallback xmlns="">
        <xdr:pic>
          <xdr:nvPicPr>
            <xdr:cNvPr id="6" name="Ink 5">
              <a:extLst>
                <a:ext uri="{FF2B5EF4-FFF2-40B4-BE49-F238E27FC236}">
                  <a16:creationId xmlns:a16="http://schemas.microsoft.com/office/drawing/2014/main" id="{F0A50406-DD27-4F58-B7EB-1CEA6A00D21B}"/>
                </a:ext>
              </a:extLst>
            </xdr:cNvPr>
            <xdr:cNvPicPr/>
          </xdr:nvPicPr>
          <xdr:blipFill>
            <a:blip xmlns:r="http://schemas.openxmlformats.org/officeDocument/2006/relationships" r:embed="rId4"/>
            <a:stretch>
              <a:fillRect/>
            </a:stretch>
          </xdr:blipFill>
          <xdr:spPr>
            <a:xfrm>
              <a:off x="1400747" y="170640"/>
              <a:ext cx="711388" cy="34200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1</xdr:col>
      <xdr:colOff>1305874</xdr:colOff>
      <xdr:row>2</xdr:row>
      <xdr:rowOff>37646</xdr:rowOff>
    </xdr:from>
    <xdr:to>
      <xdr:col>2</xdr:col>
      <xdr:colOff>125229</xdr:colOff>
      <xdr:row>2</xdr:row>
      <xdr:rowOff>81566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5">
          <xdr14:nvContentPartPr>
            <xdr14:cNvPr id="11" name="Ink 10">
              <a:extLst>
                <a:ext uri="{FF2B5EF4-FFF2-40B4-BE49-F238E27FC236}">
                  <a16:creationId xmlns:a16="http://schemas.microsoft.com/office/drawing/2014/main" xmlns="" id="{53A9083C-CB44-4B0E-95A2-6DC00A8F0DE6}"/>
                </a:ext>
              </a:extLst>
            </xdr14:cNvPr>
            <xdr14:cNvContentPartPr/>
          </xdr14:nvContentPartPr>
          <xdr14:nvPr macro=""/>
          <xdr14:xfrm>
            <a:off x="1469160" y="560160"/>
            <a:ext cx="125640" cy="43920"/>
          </xdr14:xfrm>
        </xdr:contentPart>
      </mc:Choice>
      <mc:Fallback xmlns="">
        <xdr:pic>
          <xdr:nvPicPr>
            <xdr:cNvPr id="11" name="Ink 10">
              <a:extLst>
                <a:ext uri="{FF2B5EF4-FFF2-40B4-BE49-F238E27FC236}">
                  <a16:creationId xmlns:a16="http://schemas.microsoft.com/office/drawing/2014/main" id="{53A9083C-CB44-4B0E-95A2-6DC00A8F0DE6}"/>
                </a:ext>
              </a:extLst>
            </xdr:cNvPr>
            <xdr:cNvPicPr/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1460520" y="551520"/>
              <a:ext cx="143280" cy="61560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20109</xdr:colOff>
      <xdr:row>1</xdr:row>
      <xdr:rowOff>297240</xdr:rowOff>
    </xdr:from>
    <xdr:to>
      <xdr:col>2</xdr:col>
      <xdr:colOff>656589</xdr:colOff>
      <xdr:row>3</xdr:row>
      <xdr:rowOff>105266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7">
          <xdr14:nvContentPartPr>
            <xdr14:cNvPr id="14" name="Ink 13">
              <a:extLst>
                <a:ext uri="{FF2B5EF4-FFF2-40B4-BE49-F238E27FC236}">
                  <a16:creationId xmlns:a16="http://schemas.microsoft.com/office/drawing/2014/main" xmlns="" id="{03480C8A-F755-4E6C-AD41-BEDD532D0706}"/>
                </a:ext>
              </a:extLst>
            </xdr14:cNvPr>
            <xdr14:cNvContentPartPr/>
          </xdr14:nvContentPartPr>
          <xdr14:nvPr macro=""/>
          <xdr14:xfrm>
            <a:off x="1489680" y="449640"/>
            <a:ext cx="636480" cy="368640"/>
          </xdr14:xfrm>
        </xdr:contentPart>
      </mc:Choice>
      <mc:Fallback xmlns="">
        <xdr:pic>
          <xdr:nvPicPr>
            <xdr:cNvPr id="14" name="Ink 13">
              <a:extLst>
                <a:ext uri="{FF2B5EF4-FFF2-40B4-BE49-F238E27FC236}">
                  <a16:creationId xmlns:a16="http://schemas.microsoft.com/office/drawing/2014/main" id="{03480C8A-F755-4E6C-AD41-BEDD532D0706}"/>
                </a:ext>
              </a:extLst>
            </xdr:cNvPr>
            <xdr:cNvPicPr/>
          </xdr:nvPicPr>
          <xdr:blipFill>
            <a:blip xmlns:r="http://schemas.openxmlformats.org/officeDocument/2006/relationships" r:embed="rId8"/>
            <a:stretch>
              <a:fillRect/>
            </a:stretch>
          </xdr:blipFill>
          <xdr:spPr>
            <a:xfrm>
              <a:off x="1480680" y="440675"/>
              <a:ext cx="654120" cy="386211"/>
            </a:xfrm>
            <a:prstGeom prst="rect">
              <a:avLst/>
            </a:prstGeom>
          </xdr:spPr>
        </xdr:pic>
      </mc:Fallback>
    </mc:AlternateContent>
    <xdr:clientData/>
  </xdr:twoCellAnchor>
  <xdr:twoCellAnchor editAs="oneCell">
    <xdr:from>
      <xdr:col>2</xdr:col>
      <xdr:colOff>569829</xdr:colOff>
      <xdr:row>1</xdr:row>
      <xdr:rowOff>293640</xdr:rowOff>
    </xdr:from>
    <xdr:to>
      <xdr:col>2</xdr:col>
      <xdr:colOff>608709</xdr:colOff>
      <xdr:row>1</xdr:row>
      <xdr:rowOff>319920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9">
          <xdr14:nvContentPartPr>
            <xdr14:cNvPr id="15" name="Ink 14">
              <a:extLst>
                <a:ext uri="{FF2B5EF4-FFF2-40B4-BE49-F238E27FC236}">
                  <a16:creationId xmlns:a16="http://schemas.microsoft.com/office/drawing/2014/main" xmlns="" id="{D84584FD-F940-41E1-A6E4-07E066E7F26B}"/>
                </a:ext>
              </a:extLst>
            </xdr14:cNvPr>
            <xdr14:cNvContentPartPr/>
          </xdr14:nvContentPartPr>
          <xdr14:nvPr macro=""/>
          <xdr14:xfrm>
            <a:off x="2039400" y="446040"/>
            <a:ext cx="38880" cy="26280"/>
          </xdr14:xfrm>
        </xdr:contentPart>
      </mc:Choice>
      <mc:Fallback xmlns="">
        <xdr:pic>
          <xdr:nvPicPr>
            <xdr:cNvPr id="15" name="Ink 14">
              <a:extLst>
                <a:ext uri="{FF2B5EF4-FFF2-40B4-BE49-F238E27FC236}">
                  <a16:creationId xmlns:a16="http://schemas.microsoft.com/office/drawing/2014/main" id="{D84584FD-F940-41E1-A6E4-07E066E7F26B}"/>
                </a:ext>
              </a:extLst>
            </xdr:cNvPr>
            <xdr:cNvPicPr/>
          </xdr:nvPicPr>
          <xdr:blipFill>
            <a:blip xmlns:r="http://schemas.openxmlformats.org/officeDocument/2006/relationships" r:embed="rId10"/>
            <a:stretch>
              <a:fillRect/>
            </a:stretch>
          </xdr:blipFill>
          <xdr:spPr>
            <a:xfrm>
              <a:off x="2030400" y="437040"/>
              <a:ext cx="56520" cy="43920"/>
            </a:xfrm>
            <a:prstGeom prst="rect">
              <a:avLst/>
            </a:prstGeom>
          </xdr:spPr>
        </xdr:pic>
      </mc:Fallback>
    </mc:AlternateConten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0T08:08:28.516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1 817,'15'-2,"2"0,-2-1,1-1,-1 0,0-1,1-1,-2 0,0-1,19-10,20-9,9-5,-42 19,1 2,1 0,30-9,307-92,-206 66,-4 12,12-4,-115 26,93-14,-27 7,-59 8,-3-3,-1-2,1-2,74-35,-98 40,48-13,-53 19,-1-1,-1 0,1-1,34-21,-43 21</inkml:trace>
  <inkml:trace contextRef="#ctx0" brushRef="#br0" timeOffset="1546.6499">263 1,'6'1,"1"1,-1 0,0 1,0-1,0 1,0 0,0 1,-1-1,7 6,8 4,75 46,-1 4,115 102,36 16,-180-136,-42-31,0-2,1 0,1-1,36 11,36 16,27 24,149 99,-256-151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0T08:08:42.802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1 122,'22'-2,"0"0,1-1,-3-1,3 0,-4-1,2 0,35-14,23-4,-22 6,-28 9,0 0,-1 1,36-5,-44 10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0T08:08:53.469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186 304,'1'1,"0"-1,0 1,0 0,0-1,-1 1,1 0,0 0,0 0,0-1,-1 1,1 0,0 0,-1 0,1 0,-1 0,1 0,-1 0,0 0,1 0,-1 0,0 0,0 0,0 0,0 0,0 1,0 1,2 36,-2-34,1 79,-3 153,-1-206,-1 0,-9 36,10-54,-1-1,-1 1,0-1,-1 0,0-1,-1 1,-15 19,19-29,1 0,-1 1,0-1,0 0,0 0,0 0,0-1,0 0,0 0,-1 1,1-1,0 0,-1 0,1-1,-1 1,1-1,-1 0,1 0,-1 0,-3 0,4 0,1-1,0 1,0 0,-1-1,1 1,0-1,0 0,0 0,0 0,0 0,0 1,0-1,0 0,1-1,-1 1,0-1,1 1,-1-1,1 0,-1 0,1 1,0 0,0-1,0 0,0 0,0-1,0 1,0 0,1 0,-1 1,1-5,-1-5,0-2,1 2,1-1,0 1,1-1,1 0,-1 1,2 0,6-16,-6 19,1 0,0 1,1-1,-1 1,1 0,1 0,-1 1,1-1,1 2,-1-1,1 1,14-8,19-7,0 2,2 1,69-17,-109 33,7-2,0 1,0-1,0-1,0 0,-1-1,10-4,-16 6,0 0,0 1,0-1,0 0,-1-1,1 1,-1 0,0 0,0-1,0 0,0 1,-1-1,0 0,0 0,0 1,0-1,-1-1,1-4,0 2,-1 1,1-1,-1 1,0 0,-1-1,0 1,-3-12,3 16,0 0,0 1,0-1,0 0,0 1,0-1,-1 1,1 0,-1 0,1 0,-1 0,1-1,-1 1,0 0,0 0,1 1,-1-1,0 0,0 0,0 1,0 0,0-1,0 1,0 0,0 0,0 0,0 0,0 0,0 0,-3 1,2 0,-1 0,1 1,-1-1,1 1,0-1,0 1,0 0,0-1,0 1,0 0,1 1,-1-1,1 1,-1 0,1-1,0 1,0 0,0 0,1 0,-1-1,1 2,0-1,0 0,0 1,0-2,0 2,1 0,-1 3,0-1,0 1,0-1,1 1,0-1,0 2,1-1,-1-1,2 1,-1-1,1 1,0-1,0 0,6 10,0-5,1 0,1-1,0-1,1 1,-1-2,2 1,0-2,0 1,0-1,1-1,0 0,0-1,0 0,1 0,0-2,18 3,-25-4,0-1,1 0,-1 0,0-1,1 0,-1 0,11-2,-15 1,-1 0,1 1,-1-2,0 1,1 0,-1 0,0-1,0 1,0-1,0 1,0 0,0-1,0 0,-1 0,1 0,-1 0,1-1,-1 2,0-1,0-1,0 1,0-1,0 1,-1-1,1-1,3-7,0 2,0 0,1-1,0 2,0-2,2 2,-1-1,1 2,15-15,-14 14,1-2,-1 1,0 0,-1-1,0 0,-1 0,6-14,-10 18,0-3,1 1,0 0,0 1,1-2,0 2,0-1,1 2,0-2,1 1,-1 1,1-1,0 1,14-10,43-28,-182 139,117-94,1 1,-1-1,0 1,1 0,-1-1,1 1,-1 0,1-1,0 1,0 0,0 0,0 0,0 1,0-1,0 0,1-1,-1 2,1-1,0 0,0 1,0-1,0 0,0 0,0 0,1 0,-1 1,1-1,-1 0,1 1,0-2,0 1,0 0,0 0,0 0,1 0,-1 0,1 0,-1-1,1 0,-1 1,4 2,9 5,0 1,0-2,1 0,29 12,-10-4,-25-13,6 6,1-1,-2 1,1 1,13 12,-24-19,0 1,-1 0,1 1,-1-1,0 0,0 1,0-1,-1 1,0 1,0-1,0-1,-1 2,0-1,0 0,0 1,0 9,-1-9,0 1,0 0,-1-1,1 1,-2-1,1 0,-1 1,0-1,0 0,-1 0,0 0,-5 8,5-11,0 1,0-2,-1 2,1-1,-1 0,0-1,0 1,0-2,-1 2,1-1,0 0,-1-1,1 1,-1-1,0 0,1 0,-1-1,-9 1,4-1,-1 0,1-1,-1 0,0-1,1 0,0-1,0 0,0 1,0-2,0-1,0 0,1 1,0-2,0 0,1 1,0-2,0 1,0-1,1-1,0 1,0-1,1-1,0 2,1-3,0 2,-5-15,8 18,1 1,0-1,0-1,0 2,1-2,-1 1,1 0,1 0,-1-1,1 2,0-1,0-1,0 2,3-7,1 2,-1 0,1 1,0 0,1 0,0 1,0-1,9-7,5-3,1 1,1 2,1 0,41-22,207-99,-257 130,0 1,0 0,23-4,-23 6,-1 0,-1-1,1 0,14-7,-31 13,-1 0,0 0,0 1,1-1,-1 1,1-1,0 1,0 1,0-1,0 1,1-1,-1 1,1 0,0 1,0-2,1 2,-1-1,1 0,0 1,0 0,1 0,-2 7,2-6,1 0,0 1,0-2,1 2,-1-2,1 2,1-1,-1-1,1 1,1 0,-1 0,1 0,0-2,0 2,0 0,5 4,7 6,0-1,1 0,26 18,-23-18,0 1,28 29,-42-39,0-1,-1 1,0 1,-1-2,1 2,-1-1,-1 1,1 0,-1-1,0 1,-1 0,1 0,-1 10,0-13,-1 1,0 1,-1-2,1 1,-1 1,0-2,0 1,0 0,-1 0,0-1,-4 9,3-9,0-1,0 0,0 0,0-1,-1 1,1-1,-1 1,0-1,1 0,-1 0,0-1,0 0,0 0,-9 2,12-2,-67 12,65-12,-1-1,1 1,-1-1,0 0,1 0,-1 0,0 0,1-1,-1 1,1-1,-1 0,1 0,-1 0,1 0,0-1,-4-1,6 1,-1 0,1 0,0 0,-1 0,1 1,0-1,1-1,-1 1,0 0,1 0,-1-1,1 2,-1-1,1-1,0 1,0 0,0-1,1 1,-1 1,2-6,16-48,-12 40,-1 0,1 1,0 0,1 0,1 0,0 1,1 0,1 0,0 1,0 0,2 1,-1 0,1 0,1 2,0-1,1 1,0 1,0 0,1 1,0 1,24-8,-27 11,-2 0</inkml:trace>
  <inkml:trace contextRef="#ctx0" brushRef="#br0" timeOffset="2658.4">1637 62,'7'0,"-2"0,0 0,-1 0,1 0,0 0,0 1,-1 0,6 1,-10-1,1-1,-1 0,0 0,0 0,1 1,-1-1,0 0,0 0,0 1,0-1,1 0,-1 0,0 1,0-1,0 0,0 0,0 0,0 0,0 1,0-1,0 0,0 0,0 1,0-1,0 0,0 1,0-1,0 0,0 1,0-1,0 0,0 0,0 1,0-1,-1 0,1 1,0-1,0 0,0 0,-1 1,1-1,0 0,0 0,-1 0,1 1,0-1,0 0,-1 0,1 0,0 0,0 0,-1 0,1 0,0 1,-1-1,1 0,0 0,-1 0,1 0,0 0,-1 0,1 0,0-1,0 1,-1 0,1 0,-4-2,1-1,-1 0,1 1,0-1,0 0,0 0,1 0,-1 0,1-1,-3-5,-2 0,-22-20,26 27,21 18,21 13,-26-20,0 0,0 1,-1 1,-1-1,13 16,-22-23,0 0,0 0,0 0,-1-1,1 1,-1 1,0-1,0 0,0 0,0 0,-1 1,1-1,-1 1,0-2,0 2,0-1,0 1,-1-1,0 0,1 0,-1 1,-1-1,1 0,0 0,-1 0,0 0,1 0,-1-1,-4 5,2-3,0 1,0-2,-1 0,0 1,1-1,-1 0,-1 0,1-1,-8 4,9-4,-5 1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</inkml:traceFormat>
        <inkml:channelProperties>
          <inkml:channelProperty channel="X" name="resolution" value="1000" units="1/cm"/>
          <inkml:channelProperty channel="Y" name="resolution" value="1000" units="1/cm"/>
        </inkml:channelProperties>
      </inkml:inkSource>
      <inkml:timestamp xml:id="ts0" timeString="2022-03-10T08:09:00.164"/>
    </inkml:context>
    <inkml:brush xml:id="br0">
      <inkml:brushProperty name="width" value="0.05" units="cm"/>
      <inkml:brushProperty name="height" value="0.05" units="cm"/>
      <inkml:brushProperty name="color" value="#E71224"/>
      <inkml:brushProperty name="ignorePressure" value="1"/>
    </inkml:brush>
  </inkml:definitions>
  <inkml:trace contextRef="#ctx0" brushRef="#br0">50 0,'4'2,"0"0,-1 0,1 1,0-1,0 1,-1 0,0 0,1 0,-1 0,0 0,2 5,-4-7,-7 3,6-7,5-17,-5 21,1 0,-1-1,0 1,0-1,0 1,0 0,0-1,0 1,0-1,0 1,0 0,0-1,0 1,0 0,0-1,-1 1,1-1,0 1,0-1,-1 1,1-1,0 1,-1 0,1-1,-1 0,1 1,0-1,-1 1,1-1,-1 0,1 1,-1-1,1 0,-1 1,0-1,1 0,-1 0,1 1,-1-1,0 0,1 0,-1 0,1 0,-1 0,0 0,1 0,-1 0,0 0,0 0,1 0,0-1,-1 1,1 0,0 0,-1 0,1 0,0 1,-1-1,1 0,0 0,-1 0,1 0,0 0,-1 0,1 0,0 1,-1-1,1 0,0 0,0 0,-1 1,1-1,0 0,0 0,-1 1,1-1,0 0,0 1,0-1,0 0,-1 0,1 1,0-1,0 0,0 1,0-1,0 1,0-1,0 0,0 1,0-1,0 0,0 1,0-1,1 1,-1-1,0 1,1-1,-1 0,1 1,-1-1,0 0,1 0,-1 1,1-1,-1 0,1 0,-1 0,1 0,-1 1,1-1,-1 0,1 0,-1 0,1 0,-1 0,1 0,0 0,-1-1,1 1,-1 0,1 0,-1 0,1-1,1 1,-1 0,0 0,0-1,0 1,0-1,1 1,-1-1,0 1,0-1,0 0,0 0,0 1,0-1,-1 0,1 0,0 0,0 0,0 0,-1 0,1 0,-1 0,1 0,0 0,-1 0,0-1,1 1,-1 0,0 0,0 0,0-1,1 1,-1 0,-1-2,1 1,-1 1,0 0,0 0,1 0,-1 0,0 0,0 0,0 0,0 1,0-1,0 0,0 0,-1 1,1-1,0 1,0-1,0 1,-1-1,1 1,0 0,-1-1,1 1,0 0,-1 0,1 0,0 0,-1 0,1 1,0-1,0 0,-1 1,-1 0,-4 1,0 1,0 0,0 1,0-1,-9 9,14-11,1 0,0 0,-1 0,1 0,0 0,0 1,-1-1,1 1,0-1,1 1,-1-1,0 1,-1 1,2-2,0 0,0 0,1-1,-1 1,0 0,0-1,0 1,0 0,1 0,-1-1,0 1,1 0,-1-1,1 1,-1 0,0-1,1 1,0-1,-1 1,1-1,-1 1,1-1,-1 1,1-1,0 0,-1 1,1-1,0 0,0 0,-1 1,1-1,1 0,1 1,0-1,1 0,-1 0,0 0,1 0,-1-1,0 1,1-1,-1 0,0 0,0 0,0-1,0 1,0-1,0 1,0-1,0 0,0 0,-1 0,1 0,-1-1,0 1,0-1,1 0,-2 1,1-1,0 0,-1 0,3-6,-2 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5" tint="-0.249977111117893"/>
  </sheetPr>
  <dimension ref="A1:E33"/>
  <sheetViews>
    <sheetView showGridLines="0" tabSelected="1" workbookViewId="0"/>
  </sheetViews>
  <sheetFormatPr defaultRowHeight="14.5"/>
  <cols>
    <col min="1" max="1" width="4.7265625" style="210" customWidth="1"/>
    <col min="2" max="3" width="2.54296875" customWidth="1"/>
    <col min="4" max="4" width="5.1796875" customWidth="1"/>
  </cols>
  <sheetData>
    <row r="1" spans="1:5">
      <c r="A1" s="209"/>
      <c r="B1" s="7"/>
    </row>
    <row r="6" spans="1:5">
      <c r="A6" s="211"/>
      <c r="B6" s="6"/>
    </row>
    <row r="8" spans="1:5">
      <c r="A8" s="210">
        <v>1</v>
      </c>
      <c r="C8" t="s">
        <v>140</v>
      </c>
    </row>
    <row r="9" spans="1:5">
      <c r="C9" t="s">
        <v>126</v>
      </c>
    </row>
    <row r="11" spans="1:5" s="24" customFormat="1">
      <c r="A11" s="210">
        <v>2</v>
      </c>
      <c r="B11"/>
      <c r="C11" s="212" t="s">
        <v>125</v>
      </c>
    </row>
    <row r="12" spans="1:5" ht="4.5" customHeight="1"/>
    <row r="13" spans="1:5" ht="20.149999999999999" customHeight="1">
      <c r="C13" s="213" t="s">
        <v>124</v>
      </c>
      <c r="D13" s="213" t="s">
        <v>127</v>
      </c>
    </row>
    <row r="14" spans="1:5" ht="20.149999999999999" customHeight="1">
      <c r="C14" s="213" t="s">
        <v>124</v>
      </c>
      <c r="D14" s="213" t="s">
        <v>128</v>
      </c>
    </row>
    <row r="15" spans="1:5" ht="20.149999999999999" customHeight="1">
      <c r="C15" s="213"/>
      <c r="D15" s="213" t="s">
        <v>129</v>
      </c>
      <c r="E15" s="213" t="s">
        <v>143</v>
      </c>
    </row>
    <row r="16" spans="1:5" ht="20.149999999999999" customHeight="1">
      <c r="C16" s="213"/>
      <c r="D16" s="213" t="s">
        <v>130</v>
      </c>
      <c r="E16" s="213" t="s">
        <v>131</v>
      </c>
    </row>
    <row r="17" spans="1:4" ht="20.149999999999999" customHeight="1">
      <c r="C17" s="213" t="s">
        <v>124</v>
      </c>
      <c r="D17" s="213" t="s">
        <v>132</v>
      </c>
    </row>
    <row r="18" spans="1:4" ht="20.149999999999999" customHeight="1">
      <c r="C18" s="213" t="s">
        <v>124</v>
      </c>
      <c r="D18" s="213" t="s">
        <v>144</v>
      </c>
    </row>
    <row r="20" spans="1:4" s="24" customFormat="1">
      <c r="A20" s="210">
        <v>3</v>
      </c>
      <c r="B20"/>
      <c r="C20" s="212" t="s">
        <v>123</v>
      </c>
    </row>
    <row r="21" spans="1:4" ht="4.5" customHeight="1"/>
    <row r="22" spans="1:4" ht="20.149999999999999" customHeight="1">
      <c r="C22" s="213" t="s">
        <v>124</v>
      </c>
      <c r="D22" s="213" t="s">
        <v>133</v>
      </c>
    </row>
    <row r="23" spans="1:4" ht="20.149999999999999" customHeight="1">
      <c r="C23" s="213" t="s">
        <v>124</v>
      </c>
      <c r="D23" s="213" t="s">
        <v>134</v>
      </c>
    </row>
    <row r="25" spans="1:4" s="24" customFormat="1">
      <c r="A25" s="210">
        <v>4</v>
      </c>
      <c r="B25"/>
      <c r="C25" s="212" t="s">
        <v>135</v>
      </c>
    </row>
    <row r="26" spans="1:4" ht="4.5" customHeight="1"/>
    <row r="27" spans="1:4" ht="20.149999999999999" customHeight="1">
      <c r="C27" s="213" t="s">
        <v>124</v>
      </c>
      <c r="D27" s="213" t="s">
        <v>141</v>
      </c>
    </row>
    <row r="28" spans="1:4" ht="20.149999999999999" customHeight="1">
      <c r="C28" s="213" t="s">
        <v>124</v>
      </c>
      <c r="D28" s="213" t="s">
        <v>136</v>
      </c>
    </row>
    <row r="30" spans="1:4" s="24" customFormat="1">
      <c r="A30" s="210">
        <v>5</v>
      </c>
      <c r="B30"/>
      <c r="C30" s="212" t="s">
        <v>137</v>
      </c>
    </row>
    <row r="31" spans="1:4" ht="4.5" customHeight="1"/>
    <row r="32" spans="1:4" ht="20.149999999999999" customHeight="1">
      <c r="C32" s="213" t="s">
        <v>124</v>
      </c>
      <c r="D32" s="213" t="s">
        <v>138</v>
      </c>
    </row>
    <row r="33" spans="3:4" ht="20.149999999999999" customHeight="1">
      <c r="C33" s="213" t="s">
        <v>124</v>
      </c>
      <c r="D33" s="213" t="s">
        <v>139</v>
      </c>
    </row>
  </sheetData>
  <sheetProtection selectLockedCells="1"/>
  <pageMargins left="0.7" right="0.7" top="0.75" bottom="0.75" header="0.3" footer="0.3"/>
  <pageSetup orientation="portrait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0070C0"/>
    <pageSetUpPr fitToPage="1"/>
  </sheetPr>
  <dimension ref="B1:G133"/>
  <sheetViews>
    <sheetView showGridLines="0" zoomScaleNormal="100" workbookViewId="0">
      <pane ySplit="11" topLeftCell="A12" activePane="bottomLeft" state="frozen"/>
      <selection activeCell="A12" sqref="A12"/>
      <selection pane="bottomLeft" activeCell="D16" sqref="D16"/>
    </sheetView>
  </sheetViews>
  <sheetFormatPr defaultColWidth="8.81640625" defaultRowHeight="14.5"/>
  <cols>
    <col min="1" max="1" width="2.453125" style="7" customWidth="1"/>
    <col min="2" max="2" width="19.54296875" style="7" customWidth="1"/>
    <col min="3" max="3" width="35.1796875" style="7" customWidth="1"/>
    <col min="4" max="4" width="11.7265625" style="61" customWidth="1"/>
    <col min="5" max="5" width="11.7265625" style="8" customWidth="1"/>
    <col min="6" max="6" width="11.7265625" style="32" customWidth="1"/>
    <col min="7" max="16384" width="8.81640625" style="7"/>
  </cols>
  <sheetData>
    <row r="1" spans="2:7" ht="12" customHeight="1"/>
    <row r="2" spans="2:7" customFormat="1" ht="28">
      <c r="F2" s="30"/>
    </row>
    <row r="3" spans="2:7" customFormat="1">
      <c r="D3" s="61"/>
      <c r="E3" s="8"/>
      <c r="F3" s="31"/>
    </row>
    <row r="4" spans="2:7" customFormat="1">
      <c r="C4" s="28" t="s">
        <v>120</v>
      </c>
      <c r="D4" s="110"/>
      <c r="E4" s="8"/>
      <c r="F4" s="32"/>
    </row>
    <row r="5" spans="2:7" customFormat="1">
      <c r="D5" s="62"/>
      <c r="E5" s="28"/>
      <c r="F5" s="31"/>
    </row>
    <row r="6" spans="2:7" s="6" customFormat="1">
      <c r="C6" s="1" t="s">
        <v>51</v>
      </c>
      <c r="D6" s="224">
        <f>SUM($F$16:$F$25)</f>
        <v>0</v>
      </c>
      <c r="E6" s="29"/>
      <c r="F6" s="33"/>
    </row>
    <row r="7" spans="2:7" s="6" customFormat="1">
      <c r="C7" s="1" t="s">
        <v>106</v>
      </c>
      <c r="D7" s="224">
        <f>SUM(F31:F1048576)</f>
        <v>0</v>
      </c>
      <c r="E7" s="29"/>
      <c r="F7" s="33"/>
    </row>
    <row r="8" spans="2:7" s="6" customFormat="1">
      <c r="C8" s="1" t="s">
        <v>52</v>
      </c>
      <c r="D8" s="224">
        <f>D6-D7</f>
        <v>0</v>
      </c>
      <c r="E8" s="29"/>
      <c r="F8" s="33"/>
    </row>
    <row r="9" spans="2:7" s="6" customFormat="1" ht="10.5">
      <c r="D9" s="63"/>
      <c r="E9" s="29"/>
      <c r="F9" s="33"/>
    </row>
    <row r="12" spans="2:7">
      <c r="E12" s="26"/>
      <c r="F12" s="34"/>
    </row>
    <row r="13" spans="2:7">
      <c r="B13" s="257" t="s">
        <v>107</v>
      </c>
      <c r="C13" s="257"/>
      <c r="D13" s="257"/>
      <c r="E13" s="257"/>
      <c r="F13" s="257"/>
      <c r="G13" s="257"/>
    </row>
    <row r="14" spans="2:7" ht="15" customHeight="1">
      <c r="E14" s="26"/>
      <c r="F14" s="34"/>
    </row>
    <row r="15" spans="2:7" ht="15" customHeight="1">
      <c r="B15" s="36" t="s">
        <v>107</v>
      </c>
      <c r="C15" s="36" t="s">
        <v>108</v>
      </c>
      <c r="D15" s="58" t="s">
        <v>103</v>
      </c>
      <c r="E15" s="37" t="s">
        <v>99</v>
      </c>
      <c r="F15" s="38" t="s">
        <v>121</v>
      </c>
    </row>
    <row r="16" spans="2:7" ht="15" customHeight="1">
      <c r="B16" s="56" t="str">
        <f>B15</f>
        <v>INCOME</v>
      </c>
      <c r="C16" s="57" t="s">
        <v>109</v>
      </c>
      <c r="D16" s="99"/>
      <c r="E16" s="223"/>
      <c r="F16" s="228" t="str">
        <f t="shared" ref="F16:F25" si="0">IF(OR(ISBLANK($D16),ISBLANK($E16)),"",IFERROR(E16*VLOOKUP($D16,FrequencyFactors,2,0),""))</f>
        <v/>
      </c>
    </row>
    <row r="17" spans="2:7">
      <c r="B17" s="56" t="str">
        <f t="shared" ref="B17:B25" si="1">B16</f>
        <v>INCOME</v>
      </c>
      <c r="C17" s="57" t="s">
        <v>110</v>
      </c>
      <c r="D17" s="99"/>
      <c r="E17" s="223"/>
      <c r="F17" s="228" t="str">
        <f t="shared" si="0"/>
        <v/>
      </c>
    </row>
    <row r="18" spans="2:7">
      <c r="B18" s="56" t="str">
        <f t="shared" si="1"/>
        <v>INCOME</v>
      </c>
      <c r="C18" s="57" t="s">
        <v>111</v>
      </c>
      <c r="D18" s="99"/>
      <c r="E18" s="223"/>
      <c r="F18" s="228" t="str">
        <f t="shared" si="0"/>
        <v/>
      </c>
    </row>
    <row r="19" spans="2:7">
      <c r="B19" s="56" t="str">
        <f t="shared" si="1"/>
        <v>INCOME</v>
      </c>
      <c r="C19" s="57" t="s">
        <v>112</v>
      </c>
      <c r="D19" s="99"/>
      <c r="E19" s="223"/>
      <c r="F19" s="228" t="str">
        <f t="shared" si="0"/>
        <v/>
      </c>
    </row>
    <row r="20" spans="2:7">
      <c r="B20" s="56" t="str">
        <f t="shared" si="1"/>
        <v>INCOME</v>
      </c>
      <c r="C20" s="57" t="s">
        <v>113</v>
      </c>
      <c r="D20" s="99"/>
      <c r="E20" s="223"/>
      <c r="F20" s="228" t="str">
        <f t="shared" si="0"/>
        <v/>
      </c>
    </row>
    <row r="21" spans="2:7">
      <c r="B21" s="56" t="str">
        <f t="shared" si="1"/>
        <v>INCOME</v>
      </c>
      <c r="C21" s="57" t="s">
        <v>114</v>
      </c>
      <c r="D21" s="99"/>
      <c r="E21" s="223"/>
      <c r="F21" s="228" t="str">
        <f t="shared" si="0"/>
        <v/>
      </c>
    </row>
    <row r="22" spans="2:7">
      <c r="B22" s="56" t="str">
        <f t="shared" si="1"/>
        <v>INCOME</v>
      </c>
      <c r="C22" s="57" t="s">
        <v>94</v>
      </c>
      <c r="D22" s="99"/>
      <c r="E22" s="223"/>
      <c r="F22" s="228" t="str">
        <f t="shared" si="0"/>
        <v/>
      </c>
    </row>
    <row r="23" spans="2:7">
      <c r="B23" s="56" t="str">
        <f t="shared" si="1"/>
        <v>INCOME</v>
      </c>
      <c r="C23" s="57" t="s">
        <v>115</v>
      </c>
      <c r="D23" s="99"/>
      <c r="E23" s="223"/>
      <c r="F23" s="228" t="str">
        <f t="shared" si="0"/>
        <v/>
      </c>
    </row>
    <row r="24" spans="2:7">
      <c r="B24" s="56" t="str">
        <f t="shared" si="1"/>
        <v>INCOME</v>
      </c>
      <c r="C24" s="57" t="s">
        <v>116</v>
      </c>
      <c r="D24" s="99"/>
      <c r="E24" s="223"/>
      <c r="F24" s="228" t="str">
        <f t="shared" si="0"/>
        <v/>
      </c>
    </row>
    <row r="25" spans="2:7">
      <c r="B25" s="56" t="str">
        <f t="shared" si="1"/>
        <v>INCOME</v>
      </c>
      <c r="C25" s="57" t="s">
        <v>117</v>
      </c>
      <c r="D25" s="99"/>
      <c r="E25" s="223"/>
      <c r="F25" s="228" t="str">
        <f t="shared" si="0"/>
        <v/>
      </c>
    </row>
    <row r="26" spans="2:7">
      <c r="E26" s="26"/>
      <c r="F26" s="34"/>
    </row>
    <row r="27" spans="2:7">
      <c r="E27" s="26"/>
      <c r="F27" s="34"/>
    </row>
    <row r="28" spans="2:7">
      <c r="B28" s="257" t="s">
        <v>118</v>
      </c>
      <c r="C28" s="257"/>
      <c r="D28" s="257"/>
      <c r="E28" s="257"/>
      <c r="F28" s="257"/>
      <c r="G28" s="257"/>
    </row>
    <row r="29" spans="2:7">
      <c r="E29" s="26"/>
      <c r="F29" s="34"/>
    </row>
    <row r="30" spans="2:7">
      <c r="B30" s="2" t="s">
        <v>4</v>
      </c>
      <c r="C30" s="2" t="s">
        <v>3</v>
      </c>
      <c r="D30" s="64" t="s">
        <v>103</v>
      </c>
      <c r="E30" s="27" t="s">
        <v>99</v>
      </c>
      <c r="F30" s="39" t="s">
        <v>121</v>
      </c>
    </row>
    <row r="31" spans="2:7">
      <c r="B31" s="75" t="str">
        <f>B30</f>
        <v>HOUSING</v>
      </c>
      <c r="C31" s="76" t="s">
        <v>119</v>
      </c>
      <c r="D31" s="100"/>
      <c r="E31" s="225"/>
      <c r="F31" s="229" t="str">
        <f>IF(OR(ISBLANK($D31),ISBLANK($E31)),"",IFERROR(E31*VLOOKUP($D31,FrequencyFactors,2,0),""))</f>
        <v/>
      </c>
    </row>
    <row r="32" spans="2:7">
      <c r="E32" s="26"/>
      <c r="F32" s="34"/>
    </row>
    <row r="33" spans="2:6">
      <c r="B33" s="9" t="s">
        <v>5</v>
      </c>
      <c r="C33" s="9" t="s">
        <v>3</v>
      </c>
      <c r="D33" s="65" t="s">
        <v>103</v>
      </c>
      <c r="E33" s="25" t="s">
        <v>99</v>
      </c>
      <c r="F33" s="40" t="s">
        <v>121</v>
      </c>
    </row>
    <row r="34" spans="2:6">
      <c r="B34" s="59" t="str">
        <f>B33</f>
        <v>HOUSEHOLD</v>
      </c>
      <c r="C34" s="60" t="s">
        <v>6</v>
      </c>
      <c r="D34" s="101"/>
      <c r="E34" s="226"/>
      <c r="F34" s="230" t="str">
        <f t="shared" ref="F34:F44" si="2">IF(OR(ISBLANK($D34),ISBLANK($E34)),"",IFERROR(E34*VLOOKUP($D34,FrequencyFactors,2,0),""))</f>
        <v/>
      </c>
    </row>
    <row r="35" spans="2:6">
      <c r="B35" s="59" t="str">
        <f t="shared" ref="B35:B44" si="3">B34</f>
        <v>HOUSEHOLD</v>
      </c>
      <c r="C35" s="60" t="s">
        <v>7</v>
      </c>
      <c r="D35" s="101"/>
      <c r="E35" s="226"/>
      <c r="F35" s="230" t="str">
        <f t="shared" si="2"/>
        <v/>
      </c>
    </row>
    <row r="36" spans="2:6">
      <c r="B36" s="59" t="str">
        <f t="shared" si="3"/>
        <v>HOUSEHOLD</v>
      </c>
      <c r="C36" s="60" t="s">
        <v>8</v>
      </c>
      <c r="D36" s="101"/>
      <c r="E36" s="226"/>
      <c r="F36" s="230" t="str">
        <f t="shared" si="2"/>
        <v/>
      </c>
    </row>
    <row r="37" spans="2:6">
      <c r="B37" s="59" t="str">
        <f t="shared" si="3"/>
        <v>HOUSEHOLD</v>
      </c>
      <c r="C37" s="60" t="s">
        <v>9</v>
      </c>
      <c r="D37" s="101"/>
      <c r="E37" s="226"/>
      <c r="F37" s="230" t="str">
        <f t="shared" si="2"/>
        <v/>
      </c>
    </row>
    <row r="38" spans="2:6">
      <c r="B38" s="59" t="str">
        <f t="shared" si="3"/>
        <v>HOUSEHOLD</v>
      </c>
      <c r="C38" s="60" t="s">
        <v>10</v>
      </c>
      <c r="D38" s="101"/>
      <c r="E38" s="226"/>
      <c r="F38" s="230" t="str">
        <f t="shared" si="2"/>
        <v/>
      </c>
    </row>
    <row r="39" spans="2:6">
      <c r="B39" s="59" t="str">
        <f t="shared" si="3"/>
        <v>HOUSEHOLD</v>
      </c>
      <c r="C39" s="60" t="s">
        <v>11</v>
      </c>
      <c r="D39" s="101"/>
      <c r="E39" s="226"/>
      <c r="F39" s="230" t="str">
        <f t="shared" si="2"/>
        <v/>
      </c>
    </row>
    <row r="40" spans="2:6">
      <c r="B40" s="59" t="str">
        <f t="shared" si="3"/>
        <v>HOUSEHOLD</v>
      </c>
      <c r="C40" s="60" t="s">
        <v>12</v>
      </c>
      <c r="D40" s="101"/>
      <c r="E40" s="226"/>
      <c r="F40" s="230" t="str">
        <f t="shared" si="2"/>
        <v/>
      </c>
    </row>
    <row r="41" spans="2:6">
      <c r="B41" s="59" t="str">
        <f t="shared" si="3"/>
        <v>HOUSEHOLD</v>
      </c>
      <c r="C41" s="60" t="s">
        <v>13</v>
      </c>
      <c r="D41" s="101"/>
      <c r="E41" s="226"/>
      <c r="F41" s="230" t="str">
        <f t="shared" si="2"/>
        <v/>
      </c>
    </row>
    <row r="42" spans="2:6">
      <c r="B42" s="59" t="str">
        <f t="shared" si="3"/>
        <v>HOUSEHOLD</v>
      </c>
      <c r="C42" s="60" t="s">
        <v>14</v>
      </c>
      <c r="D42" s="101"/>
      <c r="E42" s="226"/>
      <c r="F42" s="230" t="str">
        <f t="shared" si="2"/>
        <v/>
      </c>
    </row>
    <row r="43" spans="2:6">
      <c r="B43" s="59" t="str">
        <f t="shared" si="3"/>
        <v>HOUSEHOLD</v>
      </c>
      <c r="C43" s="60" t="s">
        <v>15</v>
      </c>
      <c r="D43" s="101"/>
      <c r="E43" s="226"/>
      <c r="F43" s="230" t="str">
        <f t="shared" si="2"/>
        <v/>
      </c>
    </row>
    <row r="44" spans="2:6">
      <c r="B44" s="59" t="str">
        <f t="shared" si="3"/>
        <v>HOUSEHOLD</v>
      </c>
      <c r="C44" s="60" t="s">
        <v>16</v>
      </c>
      <c r="D44" s="101"/>
      <c r="E44" s="226"/>
      <c r="F44" s="230" t="str">
        <f t="shared" si="2"/>
        <v/>
      </c>
    </row>
    <row r="45" spans="2:6">
      <c r="B45" s="10"/>
      <c r="D45" s="66"/>
      <c r="E45" s="47"/>
      <c r="F45" s="35"/>
    </row>
    <row r="46" spans="2:6">
      <c r="B46" s="42" t="s">
        <v>17</v>
      </c>
      <c r="C46" s="42" t="s">
        <v>3</v>
      </c>
      <c r="D46" s="67" t="s">
        <v>103</v>
      </c>
      <c r="E46" s="48" t="s">
        <v>99</v>
      </c>
      <c r="F46" s="43" t="s">
        <v>121</v>
      </c>
    </row>
    <row r="47" spans="2:6">
      <c r="B47" s="77" t="str">
        <f>B46</f>
        <v>UTILITIES</v>
      </c>
      <c r="C47" s="78" t="s">
        <v>18</v>
      </c>
      <c r="D47" s="102"/>
      <c r="E47" s="227"/>
      <c r="F47" s="231" t="str">
        <f t="shared" ref="F47:F52" si="4">IF(OR(ISBLANK($D47),ISBLANK($E47)),"",IFERROR(E47*VLOOKUP($D47,FrequencyFactors,2,0),""))</f>
        <v/>
      </c>
    </row>
    <row r="48" spans="2:6">
      <c r="B48" s="77" t="str">
        <f t="shared" ref="B48:B52" si="5">B47</f>
        <v>UTILITIES</v>
      </c>
      <c r="C48" s="78" t="s">
        <v>19</v>
      </c>
      <c r="D48" s="102"/>
      <c r="E48" s="227"/>
      <c r="F48" s="231" t="str">
        <f t="shared" si="4"/>
        <v/>
      </c>
    </row>
    <row r="49" spans="2:6">
      <c r="B49" s="77" t="str">
        <f t="shared" si="5"/>
        <v>UTILITIES</v>
      </c>
      <c r="C49" s="78" t="s">
        <v>20</v>
      </c>
      <c r="D49" s="102"/>
      <c r="E49" s="227"/>
      <c r="F49" s="231" t="str">
        <f t="shared" si="4"/>
        <v/>
      </c>
    </row>
    <row r="50" spans="2:6">
      <c r="B50" s="77" t="str">
        <f t="shared" si="5"/>
        <v>UTILITIES</v>
      </c>
      <c r="C50" s="78" t="s">
        <v>21</v>
      </c>
      <c r="D50" s="102"/>
      <c r="E50" s="227"/>
      <c r="F50" s="231" t="str">
        <f t="shared" si="4"/>
        <v/>
      </c>
    </row>
    <row r="51" spans="2:6">
      <c r="B51" s="77" t="str">
        <f t="shared" si="5"/>
        <v>UTILITIES</v>
      </c>
      <c r="C51" s="78" t="s">
        <v>22</v>
      </c>
      <c r="D51" s="102"/>
      <c r="E51" s="227"/>
      <c r="F51" s="231" t="str">
        <f t="shared" si="4"/>
        <v/>
      </c>
    </row>
    <row r="52" spans="2:6">
      <c r="B52" s="77" t="str">
        <f t="shared" si="5"/>
        <v>UTILITIES</v>
      </c>
      <c r="C52" s="78" t="s">
        <v>23</v>
      </c>
      <c r="D52" s="102"/>
      <c r="E52" s="227"/>
      <c r="F52" s="231" t="str">
        <f t="shared" si="4"/>
        <v/>
      </c>
    </row>
    <row r="53" spans="2:6">
      <c r="B53" s="10"/>
      <c r="D53" s="66"/>
      <c r="E53" s="47"/>
      <c r="F53" s="35"/>
    </row>
    <row r="54" spans="2:6">
      <c r="B54" s="11" t="s">
        <v>24</v>
      </c>
      <c r="C54" s="11" t="s">
        <v>3</v>
      </c>
      <c r="D54" s="68" t="s">
        <v>103</v>
      </c>
      <c r="E54" s="49" t="s">
        <v>99</v>
      </c>
      <c r="F54" s="44" t="s">
        <v>121</v>
      </c>
    </row>
    <row r="55" spans="2:6">
      <c r="B55" s="79" t="str">
        <f>B54</f>
        <v>TRANSPORT</v>
      </c>
      <c r="C55" s="80" t="s">
        <v>25</v>
      </c>
      <c r="D55" s="103"/>
      <c r="E55" s="232"/>
      <c r="F55" s="233" t="str">
        <f t="shared" ref="F55:F68" si="6">IF(OR(ISBLANK($D55),ISBLANK($E55)),"",IFERROR(E55*VLOOKUP($D55,FrequencyFactors,2,0),""))</f>
        <v/>
      </c>
    </row>
    <row r="56" spans="2:6">
      <c r="B56" s="79" t="str">
        <f t="shared" ref="B56:B68" si="7">B55</f>
        <v>TRANSPORT</v>
      </c>
      <c r="C56" s="80" t="s">
        <v>26</v>
      </c>
      <c r="D56" s="103"/>
      <c r="E56" s="232"/>
      <c r="F56" s="233" t="str">
        <f t="shared" si="6"/>
        <v/>
      </c>
    </row>
    <row r="57" spans="2:6">
      <c r="B57" s="79" t="str">
        <f t="shared" si="7"/>
        <v>TRANSPORT</v>
      </c>
      <c r="C57" s="80" t="s">
        <v>27</v>
      </c>
      <c r="D57" s="103"/>
      <c r="E57" s="232"/>
      <c r="F57" s="233" t="str">
        <f t="shared" si="6"/>
        <v/>
      </c>
    </row>
    <row r="58" spans="2:6">
      <c r="B58" s="79" t="str">
        <f t="shared" si="7"/>
        <v>TRANSPORT</v>
      </c>
      <c r="C58" s="80" t="s">
        <v>28</v>
      </c>
      <c r="D58" s="103"/>
      <c r="E58" s="232"/>
      <c r="F58" s="233" t="str">
        <f t="shared" si="6"/>
        <v/>
      </c>
    </row>
    <row r="59" spans="2:6">
      <c r="B59" s="79" t="str">
        <f t="shared" si="7"/>
        <v>TRANSPORT</v>
      </c>
      <c r="C59" s="80" t="s">
        <v>29</v>
      </c>
      <c r="D59" s="103"/>
      <c r="E59" s="232"/>
      <c r="F59" s="233" t="str">
        <f t="shared" si="6"/>
        <v/>
      </c>
    </row>
    <row r="60" spans="2:6">
      <c r="B60" s="79" t="str">
        <f t="shared" si="7"/>
        <v>TRANSPORT</v>
      </c>
      <c r="C60" s="80" t="s">
        <v>30</v>
      </c>
      <c r="D60" s="103"/>
      <c r="E60" s="232"/>
      <c r="F60" s="233" t="str">
        <f t="shared" si="6"/>
        <v/>
      </c>
    </row>
    <row r="61" spans="2:6">
      <c r="B61" s="79" t="str">
        <f t="shared" si="7"/>
        <v>TRANSPORT</v>
      </c>
      <c r="C61" s="80" t="s">
        <v>31</v>
      </c>
      <c r="D61" s="103"/>
      <c r="E61" s="232"/>
      <c r="F61" s="233" t="str">
        <f t="shared" si="6"/>
        <v/>
      </c>
    </row>
    <row r="62" spans="2:6">
      <c r="B62" s="79" t="str">
        <f t="shared" si="7"/>
        <v>TRANSPORT</v>
      </c>
      <c r="C62" s="80" t="s">
        <v>32</v>
      </c>
      <c r="D62" s="103"/>
      <c r="E62" s="232"/>
      <c r="F62" s="233" t="str">
        <f t="shared" si="6"/>
        <v/>
      </c>
    </row>
    <row r="63" spans="2:6">
      <c r="B63" s="79" t="str">
        <f t="shared" si="7"/>
        <v>TRANSPORT</v>
      </c>
      <c r="C63" s="80" t="s">
        <v>33</v>
      </c>
      <c r="D63" s="103"/>
      <c r="E63" s="232"/>
      <c r="F63" s="233" t="str">
        <f t="shared" si="6"/>
        <v/>
      </c>
    </row>
    <row r="64" spans="2:6">
      <c r="B64" s="79" t="str">
        <f t="shared" si="7"/>
        <v>TRANSPORT</v>
      </c>
      <c r="C64" s="80" t="s">
        <v>34</v>
      </c>
      <c r="D64" s="103"/>
      <c r="E64" s="232"/>
      <c r="F64" s="233" t="str">
        <f t="shared" si="6"/>
        <v/>
      </c>
    </row>
    <row r="65" spans="2:6">
      <c r="B65" s="79" t="str">
        <f t="shared" si="7"/>
        <v>TRANSPORT</v>
      </c>
      <c r="C65" s="80" t="s">
        <v>35</v>
      </c>
      <c r="D65" s="103"/>
      <c r="E65" s="232"/>
      <c r="F65" s="233" t="str">
        <f t="shared" si="6"/>
        <v/>
      </c>
    </row>
    <row r="66" spans="2:6">
      <c r="B66" s="79" t="str">
        <f t="shared" si="7"/>
        <v>TRANSPORT</v>
      </c>
      <c r="C66" s="80" t="s">
        <v>36</v>
      </c>
      <c r="D66" s="103"/>
      <c r="E66" s="232"/>
      <c r="F66" s="233" t="str">
        <f t="shared" si="6"/>
        <v/>
      </c>
    </row>
    <row r="67" spans="2:6">
      <c r="B67" s="79" t="str">
        <f t="shared" si="7"/>
        <v>TRANSPORT</v>
      </c>
      <c r="C67" s="80" t="s">
        <v>37</v>
      </c>
      <c r="D67" s="103"/>
      <c r="E67" s="232"/>
      <c r="F67" s="233" t="str">
        <f t="shared" si="6"/>
        <v/>
      </c>
    </row>
    <row r="68" spans="2:6">
      <c r="B68" s="79" t="str">
        <f t="shared" si="7"/>
        <v>TRANSPORT</v>
      </c>
      <c r="C68" s="80" t="s">
        <v>38</v>
      </c>
      <c r="D68" s="103"/>
      <c r="E68" s="232"/>
      <c r="F68" s="233" t="str">
        <f t="shared" si="6"/>
        <v/>
      </c>
    </row>
    <row r="69" spans="2:6">
      <c r="B69" s="10"/>
      <c r="D69" s="66"/>
      <c r="E69" s="47"/>
      <c r="F69" s="35"/>
    </row>
    <row r="70" spans="2:6">
      <c r="B70" s="45" t="s">
        <v>39</v>
      </c>
      <c r="C70" s="45" t="s">
        <v>3</v>
      </c>
      <c r="D70" s="69" t="s">
        <v>103</v>
      </c>
      <c r="E70" s="50" t="s">
        <v>99</v>
      </c>
      <c r="F70" s="46" t="s">
        <v>121</v>
      </c>
    </row>
    <row r="71" spans="2:6">
      <c r="B71" s="81" t="str">
        <f t="shared" ref="B71" si="8">B70</f>
        <v>FOOD</v>
      </c>
      <c r="C71" s="82" t="s">
        <v>122</v>
      </c>
      <c r="D71" s="104"/>
      <c r="E71" s="234"/>
      <c r="F71" s="235" t="str">
        <f>IF(OR(ISBLANK($D71),ISBLANK($E71)),"",IFERROR(E71*VLOOKUP($D71,FrequencyFactors,2,0),""))</f>
        <v/>
      </c>
    </row>
    <row r="72" spans="2:6">
      <c r="B72" s="10"/>
      <c r="C72" s="10"/>
      <c r="D72" s="66"/>
      <c r="E72" s="47"/>
      <c r="F72" s="35"/>
    </row>
    <row r="73" spans="2:6">
      <c r="B73" s="12" t="s">
        <v>40</v>
      </c>
      <c r="C73" s="12" t="s">
        <v>3</v>
      </c>
      <c r="D73" s="70" t="s">
        <v>103</v>
      </c>
      <c r="E73" s="51" t="s">
        <v>99</v>
      </c>
      <c r="F73" s="94" t="s">
        <v>121</v>
      </c>
    </row>
    <row r="74" spans="2:6">
      <c r="B74" s="83" t="str">
        <f t="shared" ref="B74:B82" si="9">B73</f>
        <v>HEALTH</v>
      </c>
      <c r="C74" s="84" t="s">
        <v>41</v>
      </c>
      <c r="D74" s="105"/>
      <c r="E74" s="236"/>
      <c r="F74" s="237" t="str">
        <f t="shared" ref="F74:F82" si="10">IF(OR(ISBLANK($D74),ISBLANK($E74)),"",IFERROR(E74*VLOOKUP($D74,FrequencyFactors,2,0),""))</f>
        <v/>
      </c>
    </row>
    <row r="75" spans="2:6">
      <c r="B75" s="83" t="str">
        <f t="shared" si="9"/>
        <v>HEALTH</v>
      </c>
      <c r="C75" s="84" t="s">
        <v>42</v>
      </c>
      <c r="D75" s="105"/>
      <c r="E75" s="236"/>
      <c r="F75" s="237" t="str">
        <f t="shared" si="10"/>
        <v/>
      </c>
    </row>
    <row r="76" spans="2:6">
      <c r="B76" s="83" t="str">
        <f t="shared" si="9"/>
        <v>HEALTH</v>
      </c>
      <c r="C76" s="84" t="s">
        <v>43</v>
      </c>
      <c r="D76" s="105"/>
      <c r="E76" s="236"/>
      <c r="F76" s="237" t="str">
        <f t="shared" si="10"/>
        <v/>
      </c>
    </row>
    <row r="77" spans="2:6">
      <c r="B77" s="83" t="str">
        <f t="shared" si="9"/>
        <v>HEALTH</v>
      </c>
      <c r="C77" s="84" t="s">
        <v>44</v>
      </c>
      <c r="D77" s="105"/>
      <c r="E77" s="236"/>
      <c r="F77" s="237" t="str">
        <f t="shared" si="10"/>
        <v/>
      </c>
    </row>
    <row r="78" spans="2:6">
      <c r="B78" s="83" t="str">
        <f t="shared" si="9"/>
        <v>HEALTH</v>
      </c>
      <c r="C78" s="84" t="s">
        <v>45</v>
      </c>
      <c r="D78" s="105"/>
      <c r="E78" s="236"/>
      <c r="F78" s="237" t="str">
        <f t="shared" si="10"/>
        <v/>
      </c>
    </row>
    <row r="79" spans="2:6">
      <c r="B79" s="83" t="str">
        <f t="shared" si="9"/>
        <v>HEALTH</v>
      </c>
      <c r="C79" s="84" t="s">
        <v>46</v>
      </c>
      <c r="D79" s="105"/>
      <c r="E79" s="236"/>
      <c r="F79" s="237" t="str">
        <f t="shared" si="10"/>
        <v/>
      </c>
    </row>
    <row r="80" spans="2:6">
      <c r="B80" s="83" t="str">
        <f t="shared" si="9"/>
        <v>HEALTH</v>
      </c>
      <c r="C80" s="84" t="s">
        <v>47</v>
      </c>
      <c r="D80" s="105"/>
      <c r="E80" s="236"/>
      <c r="F80" s="237" t="str">
        <f t="shared" si="10"/>
        <v/>
      </c>
    </row>
    <row r="81" spans="2:6">
      <c r="B81" s="83" t="str">
        <f t="shared" si="9"/>
        <v>HEALTH</v>
      </c>
      <c r="C81" s="84" t="s">
        <v>48</v>
      </c>
      <c r="D81" s="105"/>
      <c r="E81" s="236"/>
      <c r="F81" s="237" t="str">
        <f t="shared" si="10"/>
        <v/>
      </c>
    </row>
    <row r="82" spans="2:6">
      <c r="B82" s="83" t="str">
        <f t="shared" si="9"/>
        <v>HEALTH</v>
      </c>
      <c r="C82" s="84" t="s">
        <v>49</v>
      </c>
      <c r="D82" s="105"/>
      <c r="E82" s="236"/>
      <c r="F82" s="237" t="str">
        <f t="shared" si="10"/>
        <v/>
      </c>
    </row>
    <row r="83" spans="2:6">
      <c r="E83" s="26"/>
      <c r="F83" s="34"/>
    </row>
    <row r="84" spans="2:6">
      <c r="B84" s="13" t="s">
        <v>53</v>
      </c>
      <c r="C84" s="13" t="s">
        <v>3</v>
      </c>
      <c r="D84" s="71" t="s">
        <v>103</v>
      </c>
      <c r="E84" s="52" t="s">
        <v>99</v>
      </c>
      <c r="F84" s="95" t="s">
        <v>121</v>
      </c>
    </row>
    <row r="85" spans="2:6">
      <c r="B85" s="85" t="str">
        <f t="shared" ref="B85:B90" si="11">B84</f>
        <v>EDUCATION</v>
      </c>
      <c r="C85" s="86" t="s">
        <v>54</v>
      </c>
      <c r="D85" s="106"/>
      <c r="E85" s="238"/>
      <c r="F85" s="239" t="str">
        <f t="shared" ref="F85:F90" si="12">IF(OR(ISBLANK($D85),ISBLANK($E85)),"",IFERROR(E85*VLOOKUP($D85,FrequencyFactors,2,0),""))</f>
        <v/>
      </c>
    </row>
    <row r="86" spans="2:6">
      <c r="B86" s="85" t="str">
        <f t="shared" si="11"/>
        <v>EDUCATION</v>
      </c>
      <c r="C86" s="86" t="s">
        <v>55</v>
      </c>
      <c r="D86" s="106"/>
      <c r="E86" s="238"/>
      <c r="F86" s="239" t="str">
        <f t="shared" si="12"/>
        <v/>
      </c>
    </row>
    <row r="87" spans="2:6">
      <c r="B87" s="85" t="str">
        <f t="shared" si="11"/>
        <v>EDUCATION</v>
      </c>
      <c r="C87" s="86" t="s">
        <v>56</v>
      </c>
      <c r="D87" s="106"/>
      <c r="E87" s="238"/>
      <c r="F87" s="239" t="str">
        <f t="shared" si="12"/>
        <v/>
      </c>
    </row>
    <row r="88" spans="2:6">
      <c r="B88" s="85" t="str">
        <f t="shared" si="11"/>
        <v>EDUCATION</v>
      </c>
      <c r="C88" s="86" t="s">
        <v>57</v>
      </c>
      <c r="D88" s="106"/>
      <c r="E88" s="238"/>
      <c r="F88" s="239" t="str">
        <f t="shared" si="12"/>
        <v/>
      </c>
    </row>
    <row r="89" spans="2:6">
      <c r="B89" s="85" t="str">
        <f t="shared" si="11"/>
        <v>EDUCATION</v>
      </c>
      <c r="C89" s="86" t="s">
        <v>58</v>
      </c>
      <c r="D89" s="106"/>
      <c r="E89" s="238"/>
      <c r="F89" s="239" t="str">
        <f t="shared" si="12"/>
        <v/>
      </c>
    </row>
    <row r="90" spans="2:6">
      <c r="B90" s="85" t="str">
        <f t="shared" si="11"/>
        <v>EDUCATION</v>
      </c>
      <c r="C90" s="86" t="s">
        <v>59</v>
      </c>
      <c r="D90" s="106"/>
      <c r="E90" s="238"/>
      <c r="F90" s="239" t="str">
        <f t="shared" si="12"/>
        <v/>
      </c>
    </row>
    <row r="91" spans="2:6">
      <c r="E91" s="26"/>
      <c r="F91" s="34"/>
    </row>
    <row r="92" spans="2:6">
      <c r="B92" s="14" t="s">
        <v>60</v>
      </c>
      <c r="C92" s="14" t="s">
        <v>3</v>
      </c>
      <c r="D92" s="72" t="s">
        <v>103</v>
      </c>
      <c r="E92" s="53" t="s">
        <v>99</v>
      </c>
      <c r="F92" s="96" t="s">
        <v>121</v>
      </c>
    </row>
    <row r="93" spans="2:6">
      <c r="B93" s="87" t="str">
        <f t="shared" ref="B93:B97" si="13">B92</f>
        <v>APPEARANCE</v>
      </c>
      <c r="C93" s="88" t="s">
        <v>61</v>
      </c>
      <c r="D93" s="107"/>
      <c r="E93" s="240"/>
      <c r="F93" s="241" t="str">
        <f>IF(OR(ISBLANK($D93),ISBLANK($E93)),"",IFERROR(E93*VLOOKUP($D93,FrequencyFactors,2,0),""))</f>
        <v/>
      </c>
    </row>
    <row r="94" spans="2:6">
      <c r="B94" s="87" t="str">
        <f t="shared" si="13"/>
        <v>APPEARANCE</v>
      </c>
      <c r="C94" s="88" t="s">
        <v>62</v>
      </c>
      <c r="D94" s="107"/>
      <c r="E94" s="240"/>
      <c r="F94" s="241" t="str">
        <f>IF(OR(ISBLANK($D94),ISBLANK($E94)),"",IFERROR(E94*VLOOKUP($D94,FrequencyFactors,2,0),""))</f>
        <v/>
      </c>
    </row>
    <row r="95" spans="2:6">
      <c r="B95" s="87" t="str">
        <f t="shared" si="13"/>
        <v>APPEARANCE</v>
      </c>
      <c r="C95" s="88" t="s">
        <v>63</v>
      </c>
      <c r="D95" s="107"/>
      <c r="E95" s="240"/>
      <c r="F95" s="241" t="str">
        <f>IF(OR(ISBLANK($D95),ISBLANK($E95)),"",IFERROR(E95*VLOOKUP($D95,FrequencyFactors,2,0),""))</f>
        <v/>
      </c>
    </row>
    <row r="96" spans="2:6">
      <c r="B96" s="87" t="str">
        <f t="shared" si="13"/>
        <v>APPEARANCE</v>
      </c>
      <c r="C96" s="88" t="s">
        <v>64</v>
      </c>
      <c r="D96" s="107"/>
      <c r="E96" s="240"/>
      <c r="F96" s="241" t="str">
        <f>IF(OR(ISBLANK($D96),ISBLANK($E96)),"",IFERROR(E96*VLOOKUP($D96,FrequencyFactors,2,0),""))</f>
        <v/>
      </c>
    </row>
    <row r="97" spans="2:6">
      <c r="B97" s="87" t="str">
        <f t="shared" si="13"/>
        <v>APPEARANCE</v>
      </c>
      <c r="C97" s="88" t="s">
        <v>65</v>
      </c>
      <c r="D97" s="107"/>
      <c r="E97" s="240"/>
      <c r="F97" s="241" t="str">
        <f>IF(OR(ISBLANK($D97),ISBLANK($E97)),"",IFERROR(E97*VLOOKUP($D97,FrequencyFactors,2,0),""))</f>
        <v/>
      </c>
    </row>
    <row r="98" spans="2:6">
      <c r="E98" s="26"/>
      <c r="F98" s="34"/>
    </row>
    <row r="99" spans="2:6">
      <c r="B99" s="15" t="s">
        <v>66</v>
      </c>
      <c r="C99" s="15" t="s">
        <v>3</v>
      </c>
      <c r="D99" s="73" t="s">
        <v>103</v>
      </c>
      <c r="E99" s="54" t="s">
        <v>99</v>
      </c>
      <c r="F99" s="97" t="s">
        <v>121</v>
      </c>
    </row>
    <row r="100" spans="2:6">
      <c r="B100" s="89" t="str">
        <f t="shared" ref="B100:B115" si="14">B99</f>
        <v>LIFESTYLE</v>
      </c>
      <c r="C100" s="90" t="s">
        <v>67</v>
      </c>
      <c r="D100" s="108"/>
      <c r="E100" s="242"/>
      <c r="F100" s="243" t="str">
        <f t="shared" ref="F100:F115" si="15">IF(OR(ISBLANK($D100),ISBLANK($E100)),"",IFERROR(E100*VLOOKUP($D100,FrequencyFactors,2,0),""))</f>
        <v/>
      </c>
    </row>
    <row r="101" spans="2:6">
      <c r="B101" s="89" t="str">
        <f t="shared" si="14"/>
        <v>LIFESTYLE</v>
      </c>
      <c r="C101" s="90" t="s">
        <v>68</v>
      </c>
      <c r="D101" s="108"/>
      <c r="E101" s="242"/>
      <c r="F101" s="243" t="str">
        <f t="shared" si="15"/>
        <v/>
      </c>
    </row>
    <row r="102" spans="2:6">
      <c r="B102" s="89" t="str">
        <f t="shared" si="14"/>
        <v>LIFESTYLE</v>
      </c>
      <c r="C102" s="90" t="s">
        <v>69</v>
      </c>
      <c r="D102" s="108"/>
      <c r="E102" s="242"/>
      <c r="F102" s="243" t="str">
        <f t="shared" si="15"/>
        <v/>
      </c>
    </row>
    <row r="103" spans="2:6">
      <c r="B103" s="89" t="str">
        <f t="shared" si="14"/>
        <v>LIFESTYLE</v>
      </c>
      <c r="C103" s="90" t="s">
        <v>70</v>
      </c>
      <c r="D103" s="108"/>
      <c r="E103" s="242"/>
      <c r="F103" s="243" t="str">
        <f t="shared" si="15"/>
        <v/>
      </c>
    </row>
    <row r="104" spans="2:6">
      <c r="B104" s="89" t="str">
        <f t="shared" si="14"/>
        <v>LIFESTYLE</v>
      </c>
      <c r="C104" s="90" t="s">
        <v>71</v>
      </c>
      <c r="D104" s="108"/>
      <c r="E104" s="242"/>
      <c r="F104" s="243" t="str">
        <f t="shared" si="15"/>
        <v/>
      </c>
    </row>
    <row r="105" spans="2:6">
      <c r="B105" s="89" t="str">
        <f t="shared" si="14"/>
        <v>LIFESTYLE</v>
      </c>
      <c r="C105" s="90" t="s">
        <v>72</v>
      </c>
      <c r="D105" s="108"/>
      <c r="E105" s="242"/>
      <c r="F105" s="243" t="str">
        <f t="shared" si="15"/>
        <v/>
      </c>
    </row>
    <row r="106" spans="2:6">
      <c r="B106" s="89" t="str">
        <f t="shared" si="14"/>
        <v>LIFESTYLE</v>
      </c>
      <c r="C106" s="90" t="s">
        <v>73</v>
      </c>
      <c r="D106" s="108"/>
      <c r="E106" s="242"/>
      <c r="F106" s="243" t="str">
        <f t="shared" si="15"/>
        <v/>
      </c>
    </row>
    <row r="107" spans="2:6">
      <c r="B107" s="89" t="str">
        <f t="shared" si="14"/>
        <v>LIFESTYLE</v>
      </c>
      <c r="C107" s="90" t="s">
        <v>74</v>
      </c>
      <c r="D107" s="108"/>
      <c r="E107" s="242"/>
      <c r="F107" s="243" t="str">
        <f t="shared" si="15"/>
        <v/>
      </c>
    </row>
    <row r="108" spans="2:6">
      <c r="B108" s="89" t="str">
        <f t="shared" si="14"/>
        <v>LIFESTYLE</v>
      </c>
      <c r="C108" s="90" t="s">
        <v>75</v>
      </c>
      <c r="D108" s="108"/>
      <c r="E108" s="242"/>
      <c r="F108" s="243" t="str">
        <f t="shared" si="15"/>
        <v/>
      </c>
    </row>
    <row r="109" spans="2:6">
      <c r="B109" s="89" t="str">
        <f t="shared" si="14"/>
        <v>LIFESTYLE</v>
      </c>
      <c r="C109" s="90" t="s">
        <v>76</v>
      </c>
      <c r="D109" s="108"/>
      <c r="E109" s="242"/>
      <c r="F109" s="243" t="str">
        <f t="shared" si="15"/>
        <v/>
      </c>
    </row>
    <row r="110" spans="2:6">
      <c r="B110" s="89" t="str">
        <f t="shared" si="14"/>
        <v>LIFESTYLE</v>
      </c>
      <c r="C110" s="90" t="s">
        <v>77</v>
      </c>
      <c r="D110" s="108"/>
      <c r="E110" s="242"/>
      <c r="F110" s="243" t="str">
        <f t="shared" si="15"/>
        <v/>
      </c>
    </row>
    <row r="111" spans="2:6">
      <c r="B111" s="89" t="str">
        <f t="shared" si="14"/>
        <v>LIFESTYLE</v>
      </c>
      <c r="C111" s="90" t="s">
        <v>78</v>
      </c>
      <c r="D111" s="108"/>
      <c r="E111" s="242"/>
      <c r="F111" s="243" t="str">
        <f t="shared" si="15"/>
        <v/>
      </c>
    </row>
    <row r="112" spans="2:6">
      <c r="B112" s="89" t="str">
        <f t="shared" si="14"/>
        <v>LIFESTYLE</v>
      </c>
      <c r="C112" s="90" t="s">
        <v>79</v>
      </c>
      <c r="D112" s="108"/>
      <c r="E112" s="242"/>
      <c r="F112" s="243" t="str">
        <f t="shared" si="15"/>
        <v/>
      </c>
    </row>
    <row r="113" spans="2:6">
      <c r="B113" s="89" t="str">
        <f t="shared" si="14"/>
        <v>LIFESTYLE</v>
      </c>
      <c r="C113" s="90" t="s">
        <v>80</v>
      </c>
      <c r="D113" s="108"/>
      <c r="E113" s="242"/>
      <c r="F113" s="243" t="str">
        <f t="shared" si="15"/>
        <v/>
      </c>
    </row>
    <row r="114" spans="2:6">
      <c r="B114" s="89" t="str">
        <f t="shared" si="14"/>
        <v>LIFESTYLE</v>
      </c>
      <c r="C114" s="90" t="s">
        <v>81</v>
      </c>
      <c r="D114" s="108"/>
      <c r="E114" s="242"/>
      <c r="F114" s="243" t="str">
        <f t="shared" si="15"/>
        <v/>
      </c>
    </row>
    <row r="115" spans="2:6">
      <c r="B115" s="89" t="str">
        <f t="shared" si="14"/>
        <v>LIFESTYLE</v>
      </c>
      <c r="C115" s="90" t="s">
        <v>82</v>
      </c>
      <c r="D115" s="108"/>
      <c r="E115" s="242"/>
      <c r="F115" s="243" t="str">
        <f t="shared" si="15"/>
        <v/>
      </c>
    </row>
    <row r="116" spans="2:6">
      <c r="E116" s="26"/>
      <c r="F116" s="34"/>
    </row>
    <row r="117" spans="2:6">
      <c r="B117" s="91" t="s">
        <v>83</v>
      </c>
      <c r="C117" s="16" t="s">
        <v>3</v>
      </c>
      <c r="D117" s="74" t="s">
        <v>103</v>
      </c>
      <c r="E117" s="55" t="s">
        <v>99</v>
      </c>
      <c r="F117" s="98" t="s">
        <v>121</v>
      </c>
    </row>
    <row r="118" spans="2:6">
      <c r="B118" s="92" t="str">
        <f t="shared" ref="B118:B130" si="16">B117</f>
        <v>PROFESSIONAL FEES</v>
      </c>
      <c r="C118" s="93" t="s">
        <v>84</v>
      </c>
      <c r="D118" s="109"/>
      <c r="E118" s="244"/>
      <c r="F118" s="245" t="str">
        <f t="shared" ref="F118:F130" si="17">IF(OR(ISBLANK($D118),ISBLANK($E118)),"",IFERROR(E118*VLOOKUP($D118,FrequencyFactors,2,0),""))</f>
        <v/>
      </c>
    </row>
    <row r="119" spans="2:6">
      <c r="B119" s="92" t="str">
        <f t="shared" si="16"/>
        <v>PROFESSIONAL FEES</v>
      </c>
      <c r="C119" s="93" t="s">
        <v>85</v>
      </c>
      <c r="D119" s="109"/>
      <c r="E119" s="244"/>
      <c r="F119" s="245" t="str">
        <f t="shared" si="17"/>
        <v/>
      </c>
    </row>
    <row r="120" spans="2:6">
      <c r="B120" s="92" t="str">
        <f t="shared" si="16"/>
        <v>PROFESSIONAL FEES</v>
      </c>
      <c r="C120" s="93" t="s">
        <v>86</v>
      </c>
      <c r="D120" s="109"/>
      <c r="E120" s="244"/>
      <c r="F120" s="245" t="str">
        <f t="shared" si="17"/>
        <v/>
      </c>
    </row>
    <row r="121" spans="2:6">
      <c r="B121" s="92" t="str">
        <f t="shared" si="16"/>
        <v>PROFESSIONAL FEES</v>
      </c>
      <c r="C121" s="93" t="s">
        <v>87</v>
      </c>
      <c r="D121" s="109"/>
      <c r="E121" s="244"/>
      <c r="F121" s="245" t="str">
        <f t="shared" si="17"/>
        <v/>
      </c>
    </row>
    <row r="122" spans="2:6">
      <c r="B122" s="92" t="str">
        <f t="shared" si="16"/>
        <v>PROFESSIONAL FEES</v>
      </c>
      <c r="C122" s="93" t="s">
        <v>88</v>
      </c>
      <c r="D122" s="109"/>
      <c r="E122" s="244"/>
      <c r="F122" s="245" t="str">
        <f t="shared" si="17"/>
        <v/>
      </c>
    </row>
    <row r="123" spans="2:6">
      <c r="B123" s="92" t="str">
        <f t="shared" si="16"/>
        <v>PROFESSIONAL FEES</v>
      </c>
      <c r="C123" s="93" t="s">
        <v>89</v>
      </c>
      <c r="D123" s="109"/>
      <c r="E123" s="244"/>
      <c r="F123" s="245" t="str">
        <f t="shared" si="17"/>
        <v/>
      </c>
    </row>
    <row r="124" spans="2:6">
      <c r="B124" s="92" t="str">
        <f t="shared" si="16"/>
        <v>PROFESSIONAL FEES</v>
      </c>
      <c r="C124" s="93" t="s">
        <v>90</v>
      </c>
      <c r="D124" s="109"/>
      <c r="E124" s="244"/>
      <c r="F124" s="245" t="str">
        <f t="shared" si="17"/>
        <v/>
      </c>
    </row>
    <row r="125" spans="2:6">
      <c r="B125" s="92" t="str">
        <f t="shared" si="16"/>
        <v>PROFESSIONAL FEES</v>
      </c>
      <c r="C125" s="93" t="s">
        <v>91</v>
      </c>
      <c r="D125" s="109"/>
      <c r="E125" s="244"/>
      <c r="F125" s="245" t="str">
        <f t="shared" si="17"/>
        <v/>
      </c>
    </row>
    <row r="126" spans="2:6">
      <c r="B126" s="92" t="str">
        <f t="shared" si="16"/>
        <v>PROFESSIONAL FEES</v>
      </c>
      <c r="C126" s="93" t="s">
        <v>92</v>
      </c>
      <c r="D126" s="109"/>
      <c r="E126" s="244"/>
      <c r="F126" s="245" t="str">
        <f t="shared" si="17"/>
        <v/>
      </c>
    </row>
    <row r="127" spans="2:6">
      <c r="B127" s="92" t="str">
        <f t="shared" si="16"/>
        <v>PROFESSIONAL FEES</v>
      </c>
      <c r="C127" s="93" t="s">
        <v>93</v>
      </c>
      <c r="D127" s="109"/>
      <c r="E127" s="244"/>
      <c r="F127" s="245" t="str">
        <f t="shared" si="17"/>
        <v/>
      </c>
    </row>
    <row r="128" spans="2:6">
      <c r="B128" s="92" t="str">
        <f t="shared" si="16"/>
        <v>PROFESSIONAL FEES</v>
      </c>
      <c r="C128" s="93" t="s">
        <v>94</v>
      </c>
      <c r="D128" s="109"/>
      <c r="E128" s="244"/>
      <c r="F128" s="245" t="str">
        <f t="shared" si="17"/>
        <v/>
      </c>
    </row>
    <row r="129" spans="2:6">
      <c r="B129" s="92" t="str">
        <f t="shared" si="16"/>
        <v>PROFESSIONAL FEES</v>
      </c>
      <c r="C129" s="93" t="s">
        <v>95</v>
      </c>
      <c r="D129" s="109"/>
      <c r="E129" s="244"/>
      <c r="F129" s="245" t="str">
        <f t="shared" si="17"/>
        <v/>
      </c>
    </row>
    <row r="130" spans="2:6">
      <c r="B130" s="92" t="str">
        <f t="shared" si="16"/>
        <v>PROFESSIONAL FEES</v>
      </c>
      <c r="C130" s="93" t="s">
        <v>96</v>
      </c>
      <c r="D130" s="109"/>
      <c r="E130" s="244"/>
      <c r="F130" s="245" t="str">
        <f t="shared" si="17"/>
        <v/>
      </c>
    </row>
    <row r="132" spans="2:6">
      <c r="B132" s="7" t="s">
        <v>97</v>
      </c>
    </row>
    <row r="133" spans="2:6">
      <c r="B133" s="7" t="s">
        <v>98</v>
      </c>
    </row>
  </sheetData>
  <sheetProtection selectLockedCells="1"/>
  <mergeCells count="2">
    <mergeCell ref="B13:G13"/>
    <mergeCell ref="B28:G28"/>
  </mergeCells>
  <conditionalFormatting sqref="D8">
    <cfRule type="expression" dxfId="3" priority="1">
      <formula>($D$8&gt;0)</formula>
    </cfRule>
    <cfRule type="expression" dxfId="2" priority="2">
      <formula>($D$8&lt;0)</formula>
    </cfRule>
  </conditionalFormatting>
  <dataValidations count="3">
    <dataValidation type="list" allowBlank="1" showInputMessage="1" showErrorMessage="1" sqref="D16:D25 D31 D34:D44 D47:D52 D55:D68 D70:D71 D74:D82 D85:D90 D93:D97 D100:D115 D118:D130">
      <formula1>OFFSET(FrequencyFactorList_S,1,0,FrequencyFactorCount,1)</formula1>
    </dataValidation>
    <dataValidation type="decimal" operator="greaterThan" allowBlank="1" showInputMessage="1" showErrorMessage="1" prompt="Please enter a numerical amount, greater than zero." sqref="E16:E25 E31 E34:E44 E47:E52 E55:E68 E71 E74:E82 E85:E90 E93:E97 E100:E115 E118:E130">
      <formula1>0</formula1>
    </dataValidation>
    <dataValidation operator="greaterThan" allowBlank="1" showInputMessage="1" showErrorMessage="1" sqref="D4"/>
  </dataValidations>
  <pageMargins left="0.39370078740157483" right="0.19685039370078741" top="0.19685039370078741" bottom="0.39370078740157483" header="0.31496062992125984" footer="0.31496062992125984"/>
  <pageSetup paperSize="9" scale="93" fitToHeight="6" orientation="portrait" horizontalDpi="4294967293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0"/>
    <pageSetUpPr fitToPage="1"/>
  </sheetPr>
  <dimension ref="B1:G133"/>
  <sheetViews>
    <sheetView showGridLines="0" zoomScaleNormal="100" workbookViewId="0">
      <pane ySplit="11" topLeftCell="A126" activePane="bottomLeft" state="frozen"/>
      <selection pane="bottomLeft" activeCell="A12" sqref="A12"/>
    </sheetView>
  </sheetViews>
  <sheetFormatPr defaultColWidth="8.81640625" defaultRowHeight="14.5"/>
  <cols>
    <col min="1" max="1" width="2.453125" style="111" customWidth="1"/>
    <col min="2" max="2" width="19.54296875" style="111" customWidth="1"/>
    <col min="3" max="3" width="35.1796875" style="111" customWidth="1"/>
    <col min="4" max="4" width="11.7265625" style="112" customWidth="1"/>
    <col min="5" max="5" width="11.7265625" style="113" customWidth="1"/>
    <col min="6" max="6" width="11.7265625" style="114" customWidth="1"/>
    <col min="7" max="16384" width="8.81640625" style="111"/>
  </cols>
  <sheetData>
    <row r="1" spans="2:7" ht="12" customHeight="1"/>
    <row r="2" spans="2:7" s="115" customFormat="1" ht="28">
      <c r="F2" s="116"/>
    </row>
    <row r="3" spans="2:7" s="115" customFormat="1">
      <c r="D3" s="112"/>
      <c r="E3" s="113"/>
      <c r="F3" s="117"/>
    </row>
    <row r="4" spans="2:7" s="115" customFormat="1">
      <c r="C4" s="118" t="s">
        <v>120</v>
      </c>
      <c r="D4" s="119">
        <v>2022</v>
      </c>
      <c r="E4" s="113"/>
      <c r="F4" s="114"/>
    </row>
    <row r="5" spans="2:7" s="115" customFormat="1">
      <c r="D5" s="120"/>
      <c r="E5" s="118"/>
      <c r="F5" s="117"/>
    </row>
    <row r="6" spans="2:7" s="121" customFormat="1">
      <c r="C6" s="122" t="s">
        <v>51</v>
      </c>
      <c r="D6" s="224">
        <f>SUM($F$16:$F$25)</f>
        <v>102200</v>
      </c>
      <c r="E6" s="123"/>
      <c r="F6" s="124"/>
    </row>
    <row r="7" spans="2:7" s="121" customFormat="1">
      <c r="C7" s="122" t="s">
        <v>106</v>
      </c>
      <c r="D7" s="224">
        <f>SUM(F31:F1048576)</f>
        <v>88840</v>
      </c>
      <c r="E7" s="123"/>
      <c r="F7" s="124"/>
    </row>
    <row r="8" spans="2:7" s="121" customFormat="1">
      <c r="C8" s="122" t="s">
        <v>52</v>
      </c>
      <c r="D8" s="224">
        <f>D6-D7</f>
        <v>13360</v>
      </c>
      <c r="E8" s="123"/>
      <c r="F8" s="124"/>
    </row>
    <row r="9" spans="2:7" s="121" customFormat="1" ht="10.5">
      <c r="D9" s="125"/>
      <c r="E9" s="123"/>
      <c r="F9" s="124"/>
    </row>
    <row r="12" spans="2:7">
      <c r="E12" s="126"/>
      <c r="F12" s="127"/>
    </row>
    <row r="13" spans="2:7">
      <c r="B13" s="258" t="s">
        <v>107</v>
      </c>
      <c r="C13" s="258"/>
      <c r="D13" s="258"/>
      <c r="E13" s="258"/>
      <c r="F13" s="258"/>
      <c r="G13" s="258"/>
    </row>
    <row r="14" spans="2:7" ht="15" customHeight="1">
      <c r="E14" s="126"/>
      <c r="F14" s="127"/>
    </row>
    <row r="15" spans="2:7" ht="15" customHeight="1">
      <c r="B15" s="128" t="s">
        <v>107</v>
      </c>
      <c r="C15" s="128" t="s">
        <v>108</v>
      </c>
      <c r="D15" s="129" t="s">
        <v>103</v>
      </c>
      <c r="E15" s="130" t="s">
        <v>99</v>
      </c>
      <c r="F15" s="131" t="s">
        <v>121</v>
      </c>
    </row>
    <row r="16" spans="2:7" ht="15" customHeight="1">
      <c r="B16" s="132" t="str">
        <f>B15</f>
        <v>INCOME</v>
      </c>
      <c r="C16" s="133" t="s">
        <v>109</v>
      </c>
      <c r="D16" s="134" t="s">
        <v>100</v>
      </c>
      <c r="E16" s="246">
        <v>100000</v>
      </c>
      <c r="F16" s="228">
        <f t="shared" ref="F16:F25" si="0">IF(OR(ISBLANK($D16),ISBLANK($E16)),"",IFERROR(E16*VLOOKUP($D16,FrequencyFactors,2,0),""))</f>
        <v>100000</v>
      </c>
    </row>
    <row r="17" spans="2:7">
      <c r="B17" s="132" t="str">
        <f t="shared" ref="B17:B25" si="1">B16</f>
        <v>INCOME</v>
      </c>
      <c r="C17" s="133" t="s">
        <v>110</v>
      </c>
      <c r="D17" s="134"/>
      <c r="E17" s="246"/>
      <c r="F17" s="228" t="str">
        <f t="shared" si="0"/>
        <v/>
      </c>
    </row>
    <row r="18" spans="2:7">
      <c r="B18" s="132" t="str">
        <f t="shared" si="1"/>
        <v>INCOME</v>
      </c>
      <c r="C18" s="133" t="s">
        <v>111</v>
      </c>
      <c r="D18" s="134"/>
      <c r="E18" s="246"/>
      <c r="F18" s="228" t="str">
        <f t="shared" si="0"/>
        <v/>
      </c>
    </row>
    <row r="19" spans="2:7">
      <c r="B19" s="132" t="str">
        <f t="shared" si="1"/>
        <v>INCOME</v>
      </c>
      <c r="C19" s="133" t="s">
        <v>112</v>
      </c>
      <c r="D19" s="134"/>
      <c r="E19" s="246"/>
      <c r="F19" s="228" t="str">
        <f t="shared" si="0"/>
        <v/>
      </c>
    </row>
    <row r="20" spans="2:7">
      <c r="B20" s="132" t="str">
        <f t="shared" si="1"/>
        <v>INCOME</v>
      </c>
      <c r="C20" s="133" t="s">
        <v>113</v>
      </c>
      <c r="D20" s="214" t="s">
        <v>2</v>
      </c>
      <c r="E20" s="246">
        <v>100</v>
      </c>
      <c r="F20" s="228">
        <f t="shared" si="0"/>
        <v>1200</v>
      </c>
    </row>
    <row r="21" spans="2:7">
      <c r="B21" s="132" t="str">
        <f t="shared" si="1"/>
        <v>INCOME</v>
      </c>
      <c r="C21" s="133" t="s">
        <v>114</v>
      </c>
      <c r="D21" s="134"/>
      <c r="E21" s="246"/>
      <c r="F21" s="228" t="str">
        <f t="shared" si="0"/>
        <v/>
      </c>
    </row>
    <row r="22" spans="2:7">
      <c r="B22" s="132" t="str">
        <f t="shared" si="1"/>
        <v>INCOME</v>
      </c>
      <c r="C22" s="133" t="s">
        <v>94</v>
      </c>
      <c r="D22" s="134"/>
      <c r="E22" s="246"/>
      <c r="F22" s="228" t="str">
        <f t="shared" si="0"/>
        <v/>
      </c>
    </row>
    <row r="23" spans="2:7">
      <c r="B23" s="132" t="str">
        <f t="shared" si="1"/>
        <v>INCOME</v>
      </c>
      <c r="C23" s="133" t="s">
        <v>115</v>
      </c>
      <c r="D23" s="134"/>
      <c r="E23" s="246"/>
      <c r="F23" s="228" t="str">
        <f t="shared" si="0"/>
        <v/>
      </c>
    </row>
    <row r="24" spans="2:7">
      <c r="B24" s="132" t="str">
        <f t="shared" si="1"/>
        <v>INCOME</v>
      </c>
      <c r="C24" s="133" t="s">
        <v>116</v>
      </c>
      <c r="D24" s="134" t="s">
        <v>50</v>
      </c>
      <c r="E24" s="246">
        <v>250</v>
      </c>
      <c r="F24" s="228">
        <f t="shared" si="0"/>
        <v>1000</v>
      </c>
    </row>
    <row r="25" spans="2:7">
      <c r="B25" s="132" t="str">
        <f t="shared" si="1"/>
        <v>INCOME</v>
      </c>
      <c r="C25" s="133" t="s">
        <v>117</v>
      </c>
      <c r="D25" s="214"/>
      <c r="E25" s="246"/>
      <c r="F25" s="228" t="str">
        <f t="shared" si="0"/>
        <v/>
      </c>
    </row>
    <row r="26" spans="2:7">
      <c r="E26" s="126"/>
      <c r="F26" s="127"/>
    </row>
    <row r="27" spans="2:7">
      <c r="E27" s="126"/>
      <c r="F27" s="127"/>
    </row>
    <row r="28" spans="2:7">
      <c r="B28" s="258" t="s">
        <v>118</v>
      </c>
      <c r="C28" s="258"/>
      <c r="D28" s="258"/>
      <c r="E28" s="258"/>
      <c r="F28" s="258"/>
      <c r="G28" s="258"/>
    </row>
    <row r="29" spans="2:7">
      <c r="E29" s="126"/>
      <c r="F29" s="127"/>
    </row>
    <row r="30" spans="2:7">
      <c r="B30" s="135" t="s">
        <v>4</v>
      </c>
      <c r="C30" s="135" t="s">
        <v>3</v>
      </c>
      <c r="D30" s="136" t="s">
        <v>103</v>
      </c>
      <c r="E30" s="137" t="s">
        <v>99</v>
      </c>
      <c r="F30" s="138" t="s">
        <v>121</v>
      </c>
    </row>
    <row r="31" spans="2:7">
      <c r="B31" s="139" t="str">
        <f>B30</f>
        <v>HOUSING</v>
      </c>
      <c r="C31" s="140" t="s">
        <v>119</v>
      </c>
      <c r="D31" s="141" t="s">
        <v>2</v>
      </c>
      <c r="E31" s="247">
        <v>2600</v>
      </c>
      <c r="F31" s="229">
        <f>IF(OR(ISBLANK($D31),ISBLANK($E31)),"",IFERROR(E31*VLOOKUP($D31,FrequencyFactors,2,0),""))</f>
        <v>31200</v>
      </c>
    </row>
    <row r="32" spans="2:7">
      <c r="E32" s="126"/>
      <c r="F32" s="127"/>
    </row>
    <row r="33" spans="2:6">
      <c r="B33" s="142" t="s">
        <v>5</v>
      </c>
      <c r="C33" s="142" t="s">
        <v>3</v>
      </c>
      <c r="D33" s="143" t="s">
        <v>103</v>
      </c>
      <c r="E33" s="144" t="s">
        <v>99</v>
      </c>
      <c r="F33" s="145" t="s">
        <v>121</v>
      </c>
    </row>
    <row r="34" spans="2:6">
      <c r="B34" s="146" t="str">
        <f>B33</f>
        <v>HOUSEHOLD</v>
      </c>
      <c r="C34" s="147" t="s">
        <v>6</v>
      </c>
      <c r="D34" s="148" t="s">
        <v>100</v>
      </c>
      <c r="E34" s="248">
        <v>1000</v>
      </c>
      <c r="F34" s="230">
        <f t="shared" ref="F34:F44" si="2">IF(OR(ISBLANK($D34),ISBLANK($E34)),"",IFERROR(E34*VLOOKUP($D34,FrequencyFactors,2,0),""))</f>
        <v>1000</v>
      </c>
    </row>
    <row r="35" spans="2:6">
      <c r="B35" s="146" t="str">
        <f t="shared" ref="B35:B44" si="3">B34</f>
        <v>HOUSEHOLD</v>
      </c>
      <c r="C35" s="147" t="s">
        <v>7</v>
      </c>
      <c r="D35" s="148" t="s">
        <v>2</v>
      </c>
      <c r="E35" s="248">
        <v>20</v>
      </c>
      <c r="F35" s="230">
        <f t="shared" si="2"/>
        <v>240</v>
      </c>
    </row>
    <row r="36" spans="2:6">
      <c r="B36" s="146" t="str">
        <f t="shared" si="3"/>
        <v>HOUSEHOLD</v>
      </c>
      <c r="C36" s="147" t="s">
        <v>8</v>
      </c>
      <c r="D36" s="215" t="s">
        <v>100</v>
      </c>
      <c r="E36" s="248">
        <v>200</v>
      </c>
      <c r="F36" s="230">
        <f t="shared" si="2"/>
        <v>200</v>
      </c>
    </row>
    <row r="37" spans="2:6">
      <c r="B37" s="146" t="str">
        <f t="shared" si="3"/>
        <v>HOUSEHOLD</v>
      </c>
      <c r="C37" s="147" t="s">
        <v>9</v>
      </c>
      <c r="D37" s="148"/>
      <c r="E37" s="248"/>
      <c r="F37" s="230" t="str">
        <f t="shared" si="2"/>
        <v/>
      </c>
    </row>
    <row r="38" spans="2:6">
      <c r="B38" s="146" t="str">
        <f t="shared" si="3"/>
        <v>HOUSEHOLD</v>
      </c>
      <c r="C38" s="147" t="s">
        <v>10</v>
      </c>
      <c r="D38" s="215" t="s">
        <v>2</v>
      </c>
      <c r="E38" s="248">
        <v>25</v>
      </c>
      <c r="F38" s="230">
        <f t="shared" si="2"/>
        <v>300</v>
      </c>
    </row>
    <row r="39" spans="2:6">
      <c r="B39" s="146" t="str">
        <f t="shared" si="3"/>
        <v>HOUSEHOLD</v>
      </c>
      <c r="C39" s="147" t="s">
        <v>11</v>
      </c>
      <c r="D39" s="215" t="s">
        <v>2</v>
      </c>
      <c r="E39" s="248">
        <v>25</v>
      </c>
      <c r="F39" s="230">
        <f t="shared" si="2"/>
        <v>300</v>
      </c>
    </row>
    <row r="40" spans="2:6">
      <c r="B40" s="146" t="str">
        <f t="shared" si="3"/>
        <v>HOUSEHOLD</v>
      </c>
      <c r="C40" s="147" t="s">
        <v>12</v>
      </c>
      <c r="D40" s="148"/>
      <c r="E40" s="248"/>
      <c r="F40" s="230" t="str">
        <f t="shared" si="2"/>
        <v/>
      </c>
    </row>
    <row r="41" spans="2:6">
      <c r="B41" s="146" t="str">
        <f t="shared" si="3"/>
        <v>HOUSEHOLD</v>
      </c>
      <c r="C41" s="147" t="s">
        <v>13</v>
      </c>
      <c r="D41" s="148" t="s">
        <v>50</v>
      </c>
      <c r="E41" s="248">
        <v>1987</v>
      </c>
      <c r="F41" s="230">
        <f t="shared" si="2"/>
        <v>7948</v>
      </c>
    </row>
    <row r="42" spans="2:6">
      <c r="B42" s="146" t="str">
        <f t="shared" si="3"/>
        <v>HOUSEHOLD</v>
      </c>
      <c r="C42" s="147" t="s">
        <v>14</v>
      </c>
      <c r="D42" s="148" t="s">
        <v>100</v>
      </c>
      <c r="E42" s="248">
        <v>250</v>
      </c>
      <c r="F42" s="230">
        <f t="shared" si="2"/>
        <v>250</v>
      </c>
    </row>
    <row r="43" spans="2:6">
      <c r="B43" s="146" t="str">
        <f t="shared" si="3"/>
        <v>HOUSEHOLD</v>
      </c>
      <c r="C43" s="147" t="s">
        <v>15</v>
      </c>
      <c r="D43" s="148" t="s">
        <v>50</v>
      </c>
      <c r="E43" s="248">
        <v>296</v>
      </c>
      <c r="F43" s="230">
        <f t="shared" si="2"/>
        <v>1184</v>
      </c>
    </row>
    <row r="44" spans="2:6">
      <c r="B44" s="146" t="str">
        <f t="shared" si="3"/>
        <v>HOUSEHOLD</v>
      </c>
      <c r="C44" s="147" t="s">
        <v>16</v>
      </c>
      <c r="D44" s="148"/>
      <c r="E44" s="248"/>
      <c r="F44" s="230" t="str">
        <f t="shared" si="2"/>
        <v/>
      </c>
    </row>
    <row r="45" spans="2:6">
      <c r="B45" s="149"/>
      <c r="D45" s="150"/>
      <c r="E45" s="151"/>
      <c r="F45" s="152"/>
    </row>
    <row r="46" spans="2:6">
      <c r="B46" s="153" t="s">
        <v>17</v>
      </c>
      <c r="C46" s="153" t="s">
        <v>3</v>
      </c>
      <c r="D46" s="154" t="s">
        <v>103</v>
      </c>
      <c r="E46" s="155" t="s">
        <v>99</v>
      </c>
      <c r="F46" s="156" t="s">
        <v>121</v>
      </c>
    </row>
    <row r="47" spans="2:6">
      <c r="B47" s="157" t="str">
        <f>B46</f>
        <v>UTILITIES</v>
      </c>
      <c r="C47" s="158" t="s">
        <v>18</v>
      </c>
      <c r="D47" s="159" t="s">
        <v>1</v>
      </c>
      <c r="E47" s="249">
        <v>40</v>
      </c>
      <c r="F47" s="231">
        <f t="shared" ref="F47:F52" si="4">IF(OR(ISBLANK($D47),ISBLANK($E47)),"",IFERROR(E47*VLOOKUP($D47,FrequencyFactors,2,0),""))</f>
        <v>1040</v>
      </c>
    </row>
    <row r="48" spans="2:6">
      <c r="B48" s="157" t="str">
        <f t="shared" ref="B48:B52" si="5">B47</f>
        <v>UTILITIES</v>
      </c>
      <c r="C48" s="158" t="s">
        <v>19</v>
      </c>
      <c r="D48" s="159"/>
      <c r="E48" s="249"/>
      <c r="F48" s="231" t="str">
        <f t="shared" si="4"/>
        <v/>
      </c>
    </row>
    <row r="49" spans="2:6">
      <c r="B49" s="157" t="str">
        <f t="shared" si="5"/>
        <v>UTILITIES</v>
      </c>
      <c r="C49" s="158" t="s">
        <v>20</v>
      </c>
      <c r="D49" s="159" t="s">
        <v>50</v>
      </c>
      <c r="E49" s="249">
        <v>151</v>
      </c>
      <c r="F49" s="231">
        <f t="shared" si="4"/>
        <v>604</v>
      </c>
    </row>
    <row r="50" spans="2:6">
      <c r="B50" s="157" t="str">
        <f t="shared" si="5"/>
        <v>UTILITIES</v>
      </c>
      <c r="C50" s="158" t="s">
        <v>21</v>
      </c>
      <c r="D50" s="159" t="s">
        <v>2</v>
      </c>
      <c r="E50" s="249">
        <v>60</v>
      </c>
      <c r="F50" s="231">
        <f t="shared" si="4"/>
        <v>720</v>
      </c>
    </row>
    <row r="51" spans="2:6">
      <c r="B51" s="157" t="str">
        <f t="shared" si="5"/>
        <v>UTILITIES</v>
      </c>
      <c r="C51" s="158" t="s">
        <v>22</v>
      </c>
      <c r="D51" s="159"/>
      <c r="E51" s="249"/>
      <c r="F51" s="231" t="str">
        <f t="shared" si="4"/>
        <v/>
      </c>
    </row>
    <row r="52" spans="2:6">
      <c r="B52" s="157" t="str">
        <f t="shared" si="5"/>
        <v>UTILITIES</v>
      </c>
      <c r="C52" s="158" t="s">
        <v>23</v>
      </c>
      <c r="D52" s="159"/>
      <c r="E52" s="249"/>
      <c r="F52" s="231" t="str">
        <f t="shared" si="4"/>
        <v/>
      </c>
    </row>
    <row r="53" spans="2:6">
      <c r="B53" s="149"/>
      <c r="D53" s="150"/>
      <c r="E53" s="151"/>
      <c r="F53" s="152"/>
    </row>
    <row r="54" spans="2:6">
      <c r="B54" s="160" t="s">
        <v>24</v>
      </c>
      <c r="C54" s="160" t="s">
        <v>3</v>
      </c>
      <c r="D54" s="161" t="s">
        <v>103</v>
      </c>
      <c r="E54" s="162" t="s">
        <v>99</v>
      </c>
      <c r="F54" s="163" t="s">
        <v>121</v>
      </c>
    </row>
    <row r="55" spans="2:6">
      <c r="B55" s="164" t="str">
        <f>B54</f>
        <v>TRANSPORT</v>
      </c>
      <c r="C55" s="165" t="s">
        <v>25</v>
      </c>
      <c r="D55" s="166"/>
      <c r="E55" s="250"/>
      <c r="F55" s="233" t="str">
        <f t="shared" ref="F55:F68" si="6">IF(OR(ISBLANK($D55),ISBLANK($E55)),"",IFERROR(E55*VLOOKUP($D55,FrequencyFactors,2,0),""))</f>
        <v/>
      </c>
    </row>
    <row r="56" spans="2:6">
      <c r="B56" s="164" t="str">
        <f t="shared" ref="B56:B68" si="7">B55</f>
        <v>TRANSPORT</v>
      </c>
      <c r="C56" s="165" t="s">
        <v>26</v>
      </c>
      <c r="D56" s="166"/>
      <c r="E56" s="250"/>
      <c r="F56" s="233" t="str">
        <f t="shared" si="6"/>
        <v/>
      </c>
    </row>
    <row r="57" spans="2:6">
      <c r="B57" s="164" t="str">
        <f t="shared" si="7"/>
        <v>TRANSPORT</v>
      </c>
      <c r="C57" s="165" t="s">
        <v>27</v>
      </c>
      <c r="D57" s="166" t="s">
        <v>100</v>
      </c>
      <c r="E57" s="250">
        <v>400</v>
      </c>
      <c r="F57" s="233">
        <f t="shared" si="6"/>
        <v>400</v>
      </c>
    </row>
    <row r="58" spans="2:6">
      <c r="B58" s="164" t="str">
        <f t="shared" si="7"/>
        <v>TRANSPORT</v>
      </c>
      <c r="C58" s="165" t="s">
        <v>28</v>
      </c>
      <c r="D58" s="166" t="s">
        <v>100</v>
      </c>
      <c r="E58" s="250">
        <v>20</v>
      </c>
      <c r="F58" s="233">
        <f t="shared" si="6"/>
        <v>20</v>
      </c>
    </row>
    <row r="59" spans="2:6">
      <c r="B59" s="164" t="str">
        <f t="shared" si="7"/>
        <v>TRANSPORT</v>
      </c>
      <c r="C59" s="165" t="s">
        <v>29</v>
      </c>
      <c r="D59" s="216" t="s">
        <v>100</v>
      </c>
      <c r="E59" s="250">
        <v>1000</v>
      </c>
      <c r="F59" s="233">
        <f t="shared" si="6"/>
        <v>1000</v>
      </c>
    </row>
    <row r="60" spans="2:6">
      <c r="B60" s="164" t="str">
        <f t="shared" si="7"/>
        <v>TRANSPORT</v>
      </c>
      <c r="C60" s="217" t="s">
        <v>142</v>
      </c>
      <c r="D60" s="166" t="s">
        <v>100</v>
      </c>
      <c r="E60" s="250">
        <v>1000</v>
      </c>
      <c r="F60" s="233">
        <f t="shared" si="6"/>
        <v>1000</v>
      </c>
    </row>
    <row r="61" spans="2:6">
      <c r="B61" s="164" t="str">
        <f t="shared" si="7"/>
        <v>TRANSPORT</v>
      </c>
      <c r="C61" s="165" t="s">
        <v>31</v>
      </c>
      <c r="D61" s="216" t="s">
        <v>100</v>
      </c>
      <c r="E61" s="250">
        <v>1400</v>
      </c>
      <c r="F61" s="233">
        <f t="shared" si="6"/>
        <v>1400</v>
      </c>
    </row>
    <row r="62" spans="2:6">
      <c r="B62" s="164" t="str">
        <f t="shared" si="7"/>
        <v>TRANSPORT</v>
      </c>
      <c r="C62" s="165" t="s">
        <v>32</v>
      </c>
      <c r="D62" s="216" t="s">
        <v>100</v>
      </c>
      <c r="E62" s="250">
        <v>130</v>
      </c>
      <c r="F62" s="233">
        <f t="shared" si="6"/>
        <v>130</v>
      </c>
    </row>
    <row r="63" spans="2:6">
      <c r="B63" s="164" t="str">
        <f t="shared" si="7"/>
        <v>TRANSPORT</v>
      </c>
      <c r="C63" s="165" t="s">
        <v>33</v>
      </c>
      <c r="D63" s="166"/>
      <c r="E63" s="250"/>
      <c r="F63" s="233" t="str">
        <f t="shared" si="6"/>
        <v/>
      </c>
    </row>
    <row r="64" spans="2:6">
      <c r="B64" s="164" t="str">
        <f t="shared" si="7"/>
        <v>TRANSPORT</v>
      </c>
      <c r="C64" s="165" t="s">
        <v>34</v>
      </c>
      <c r="D64" s="166" t="s">
        <v>2</v>
      </c>
      <c r="E64" s="250">
        <v>150</v>
      </c>
      <c r="F64" s="233">
        <f t="shared" si="6"/>
        <v>1800</v>
      </c>
    </row>
    <row r="65" spans="2:6">
      <c r="B65" s="164" t="str">
        <f t="shared" si="7"/>
        <v>TRANSPORT</v>
      </c>
      <c r="C65" s="165" t="s">
        <v>35</v>
      </c>
      <c r="D65" s="166"/>
      <c r="E65" s="250"/>
      <c r="F65" s="233" t="str">
        <f t="shared" si="6"/>
        <v/>
      </c>
    </row>
    <row r="66" spans="2:6">
      <c r="B66" s="164" t="str">
        <f t="shared" si="7"/>
        <v>TRANSPORT</v>
      </c>
      <c r="C66" s="165" t="s">
        <v>36</v>
      </c>
      <c r="D66" s="166" t="s">
        <v>0</v>
      </c>
      <c r="E66" s="250">
        <v>40</v>
      </c>
      <c r="F66" s="233">
        <f t="shared" si="6"/>
        <v>2080</v>
      </c>
    </row>
    <row r="67" spans="2:6">
      <c r="B67" s="164" t="str">
        <f t="shared" si="7"/>
        <v>TRANSPORT</v>
      </c>
      <c r="C67" s="165" t="s">
        <v>37</v>
      </c>
      <c r="D67" s="166" t="s">
        <v>0</v>
      </c>
      <c r="E67" s="250">
        <v>20</v>
      </c>
      <c r="F67" s="233">
        <f t="shared" si="6"/>
        <v>1040</v>
      </c>
    </row>
    <row r="68" spans="2:6">
      <c r="B68" s="164" t="str">
        <f t="shared" si="7"/>
        <v>TRANSPORT</v>
      </c>
      <c r="C68" s="165" t="s">
        <v>38</v>
      </c>
      <c r="D68" s="216" t="s">
        <v>2</v>
      </c>
      <c r="E68" s="250">
        <v>30</v>
      </c>
      <c r="F68" s="233">
        <f t="shared" si="6"/>
        <v>360</v>
      </c>
    </row>
    <row r="69" spans="2:6">
      <c r="B69" s="149"/>
      <c r="D69" s="150"/>
      <c r="E69" s="151"/>
      <c r="F69" s="152"/>
    </row>
    <row r="70" spans="2:6">
      <c r="B70" s="167" t="s">
        <v>39</v>
      </c>
      <c r="C70" s="167" t="s">
        <v>3</v>
      </c>
      <c r="D70" s="168" t="s">
        <v>103</v>
      </c>
      <c r="E70" s="169" t="s">
        <v>99</v>
      </c>
      <c r="F70" s="170" t="s">
        <v>121</v>
      </c>
    </row>
    <row r="71" spans="2:6">
      <c r="B71" s="171" t="str">
        <f t="shared" ref="B71" si="8">B70</f>
        <v>FOOD</v>
      </c>
      <c r="C71" s="172" t="s">
        <v>122</v>
      </c>
      <c r="D71" s="218" t="s">
        <v>2</v>
      </c>
      <c r="E71" s="251">
        <v>400</v>
      </c>
      <c r="F71" s="235">
        <f>IF(OR(ISBLANK($D71),ISBLANK($E71)),"",IFERROR(E71*VLOOKUP($D71,FrequencyFactors,2,0),""))</f>
        <v>4800</v>
      </c>
    </row>
    <row r="72" spans="2:6">
      <c r="B72" s="149"/>
      <c r="C72" s="149"/>
      <c r="D72" s="150"/>
      <c r="E72" s="151"/>
      <c r="F72" s="152"/>
    </row>
    <row r="73" spans="2:6">
      <c r="B73" s="173" t="s">
        <v>40</v>
      </c>
      <c r="C73" s="173" t="s">
        <v>3</v>
      </c>
      <c r="D73" s="174" t="s">
        <v>103</v>
      </c>
      <c r="E73" s="175" t="s">
        <v>99</v>
      </c>
      <c r="F73" s="176" t="s">
        <v>121</v>
      </c>
    </row>
    <row r="74" spans="2:6">
      <c r="B74" s="177" t="str">
        <f t="shared" ref="B74:B82" si="9">B73</f>
        <v>HEALTH</v>
      </c>
      <c r="C74" s="178" t="s">
        <v>41</v>
      </c>
      <c r="D74" s="219" t="s">
        <v>100</v>
      </c>
      <c r="E74" s="252">
        <v>970</v>
      </c>
      <c r="F74" s="237">
        <f t="shared" ref="F74:F82" si="10">IF(OR(ISBLANK($D74),ISBLANK($E74)),"",IFERROR(E74*VLOOKUP($D74,FrequencyFactors,2,0),""))</f>
        <v>970</v>
      </c>
    </row>
    <row r="75" spans="2:6">
      <c r="B75" s="177" t="str">
        <f t="shared" si="9"/>
        <v>HEALTH</v>
      </c>
      <c r="C75" s="178" t="s">
        <v>42</v>
      </c>
      <c r="D75" s="179"/>
      <c r="E75" s="252"/>
      <c r="F75" s="237" t="str">
        <f t="shared" si="10"/>
        <v/>
      </c>
    </row>
    <row r="76" spans="2:6">
      <c r="B76" s="177" t="str">
        <f t="shared" si="9"/>
        <v>HEALTH</v>
      </c>
      <c r="C76" s="178" t="s">
        <v>43</v>
      </c>
      <c r="D76" s="219" t="s">
        <v>50</v>
      </c>
      <c r="E76" s="252">
        <v>100</v>
      </c>
      <c r="F76" s="237">
        <f t="shared" si="10"/>
        <v>400</v>
      </c>
    </row>
    <row r="77" spans="2:6">
      <c r="B77" s="177" t="str">
        <f t="shared" si="9"/>
        <v>HEALTH</v>
      </c>
      <c r="C77" s="178" t="s">
        <v>44</v>
      </c>
      <c r="D77" s="219" t="s">
        <v>100</v>
      </c>
      <c r="E77" s="252">
        <v>400</v>
      </c>
      <c r="F77" s="237">
        <f t="shared" si="10"/>
        <v>400</v>
      </c>
    </row>
    <row r="78" spans="2:6">
      <c r="B78" s="177" t="str">
        <f t="shared" si="9"/>
        <v>HEALTH</v>
      </c>
      <c r="C78" s="178" t="s">
        <v>45</v>
      </c>
      <c r="D78" s="219" t="s">
        <v>100</v>
      </c>
      <c r="E78" s="252">
        <v>150</v>
      </c>
      <c r="F78" s="237">
        <f t="shared" si="10"/>
        <v>150</v>
      </c>
    </row>
    <row r="79" spans="2:6">
      <c r="B79" s="177" t="str">
        <f t="shared" si="9"/>
        <v>HEALTH</v>
      </c>
      <c r="C79" s="178" t="s">
        <v>46</v>
      </c>
      <c r="D79" s="179"/>
      <c r="E79" s="252"/>
      <c r="F79" s="237" t="str">
        <f t="shared" si="10"/>
        <v/>
      </c>
    </row>
    <row r="80" spans="2:6">
      <c r="B80" s="177" t="str">
        <f t="shared" si="9"/>
        <v>HEALTH</v>
      </c>
      <c r="C80" s="178" t="s">
        <v>47</v>
      </c>
      <c r="D80" s="219" t="s">
        <v>2</v>
      </c>
      <c r="E80" s="252">
        <v>10</v>
      </c>
      <c r="F80" s="237">
        <f t="shared" si="10"/>
        <v>120</v>
      </c>
    </row>
    <row r="81" spans="2:6">
      <c r="B81" s="177" t="str">
        <f t="shared" si="9"/>
        <v>HEALTH</v>
      </c>
      <c r="C81" s="178" t="s">
        <v>48</v>
      </c>
      <c r="D81" s="179"/>
      <c r="E81" s="252"/>
      <c r="F81" s="237" t="str">
        <f t="shared" si="10"/>
        <v/>
      </c>
    </row>
    <row r="82" spans="2:6">
      <c r="B82" s="177" t="str">
        <f t="shared" si="9"/>
        <v>HEALTH</v>
      </c>
      <c r="C82" s="178" t="s">
        <v>49</v>
      </c>
      <c r="D82" s="219" t="s">
        <v>100</v>
      </c>
      <c r="E82" s="252">
        <v>3900</v>
      </c>
      <c r="F82" s="237">
        <f t="shared" si="10"/>
        <v>3900</v>
      </c>
    </row>
    <row r="83" spans="2:6">
      <c r="E83" s="126"/>
      <c r="F83" s="127"/>
    </row>
    <row r="84" spans="2:6">
      <c r="B84" s="180" t="s">
        <v>53</v>
      </c>
      <c r="C84" s="180" t="s">
        <v>3</v>
      </c>
      <c r="D84" s="181" t="s">
        <v>103</v>
      </c>
      <c r="E84" s="182" t="s">
        <v>99</v>
      </c>
      <c r="F84" s="183" t="s">
        <v>121</v>
      </c>
    </row>
    <row r="85" spans="2:6">
      <c r="B85" s="184" t="str">
        <f t="shared" ref="B85:B90" si="11">B84</f>
        <v>EDUCATION</v>
      </c>
      <c r="C85" s="185" t="s">
        <v>54</v>
      </c>
      <c r="D85" s="220" t="s">
        <v>2</v>
      </c>
      <c r="E85" s="253">
        <v>30</v>
      </c>
      <c r="F85" s="239">
        <f t="shared" ref="F85:F90" si="12">IF(OR(ISBLANK($D85),ISBLANK($E85)),"",IFERROR(E85*VLOOKUP($D85,FrequencyFactors,2,0),""))</f>
        <v>360</v>
      </c>
    </row>
    <row r="86" spans="2:6">
      <c r="B86" s="184" t="str">
        <f t="shared" si="11"/>
        <v>EDUCATION</v>
      </c>
      <c r="C86" s="185" t="s">
        <v>55</v>
      </c>
      <c r="D86" s="220" t="s">
        <v>2</v>
      </c>
      <c r="E86" s="253">
        <v>10</v>
      </c>
      <c r="F86" s="239">
        <f t="shared" si="12"/>
        <v>120</v>
      </c>
    </row>
    <row r="87" spans="2:6">
      <c r="B87" s="184" t="str">
        <f t="shared" si="11"/>
        <v>EDUCATION</v>
      </c>
      <c r="C87" s="185" t="s">
        <v>56</v>
      </c>
      <c r="D87" s="186"/>
      <c r="E87" s="253"/>
      <c r="F87" s="239" t="str">
        <f t="shared" si="12"/>
        <v/>
      </c>
    </row>
    <row r="88" spans="2:6">
      <c r="B88" s="184" t="str">
        <f t="shared" si="11"/>
        <v>EDUCATION</v>
      </c>
      <c r="C88" s="185" t="s">
        <v>57</v>
      </c>
      <c r="D88" s="186" t="s">
        <v>1</v>
      </c>
      <c r="E88" s="253">
        <v>50</v>
      </c>
      <c r="F88" s="239">
        <f t="shared" si="12"/>
        <v>1300</v>
      </c>
    </row>
    <row r="89" spans="2:6">
      <c r="B89" s="184" t="str">
        <f t="shared" si="11"/>
        <v>EDUCATION</v>
      </c>
      <c r="C89" s="185" t="s">
        <v>58</v>
      </c>
      <c r="D89" s="186" t="s">
        <v>100</v>
      </c>
      <c r="E89" s="253">
        <v>11000</v>
      </c>
      <c r="F89" s="239">
        <f t="shared" si="12"/>
        <v>11000</v>
      </c>
    </row>
    <row r="90" spans="2:6">
      <c r="B90" s="184" t="str">
        <f t="shared" si="11"/>
        <v>EDUCATION</v>
      </c>
      <c r="C90" s="185" t="s">
        <v>59</v>
      </c>
      <c r="D90" s="186"/>
      <c r="E90" s="253"/>
      <c r="F90" s="239" t="str">
        <f t="shared" si="12"/>
        <v/>
      </c>
    </row>
    <row r="91" spans="2:6">
      <c r="E91" s="126"/>
      <c r="F91" s="127"/>
    </row>
    <row r="92" spans="2:6">
      <c r="B92" s="187" t="s">
        <v>60</v>
      </c>
      <c r="C92" s="187" t="s">
        <v>3</v>
      </c>
      <c r="D92" s="188" t="s">
        <v>103</v>
      </c>
      <c r="E92" s="189" t="s">
        <v>99</v>
      </c>
      <c r="F92" s="190" t="s">
        <v>121</v>
      </c>
    </row>
    <row r="93" spans="2:6">
      <c r="B93" s="191" t="str">
        <f t="shared" ref="B93:B97" si="13">B92</f>
        <v>APPEARANCE</v>
      </c>
      <c r="C93" s="192" t="s">
        <v>61</v>
      </c>
      <c r="D93" s="193" t="s">
        <v>50</v>
      </c>
      <c r="E93" s="254">
        <v>100</v>
      </c>
      <c r="F93" s="241">
        <f>IF(OR(ISBLANK($D93),ISBLANK($E93)),"",IFERROR(E93*VLOOKUP($D93,FrequencyFactors,2,0),""))</f>
        <v>400</v>
      </c>
    </row>
    <row r="94" spans="2:6">
      <c r="B94" s="191" t="str">
        <f t="shared" si="13"/>
        <v>APPEARANCE</v>
      </c>
      <c r="C94" s="192" t="s">
        <v>62</v>
      </c>
      <c r="D94" s="193"/>
      <c r="E94" s="254"/>
      <c r="F94" s="241" t="str">
        <f>IF(OR(ISBLANK($D94),ISBLANK($E94)),"",IFERROR(E94*VLOOKUP($D94,FrequencyFactors,2,0),""))</f>
        <v/>
      </c>
    </row>
    <row r="95" spans="2:6">
      <c r="B95" s="191" t="str">
        <f t="shared" si="13"/>
        <v>APPEARANCE</v>
      </c>
      <c r="C95" s="192" t="s">
        <v>63</v>
      </c>
      <c r="D95" s="193" t="s">
        <v>50</v>
      </c>
      <c r="E95" s="254">
        <v>35</v>
      </c>
      <c r="F95" s="241">
        <f>IF(OR(ISBLANK($D95),ISBLANK($E95)),"",IFERROR(E95*VLOOKUP($D95,FrequencyFactors,2,0),""))</f>
        <v>140</v>
      </c>
    </row>
    <row r="96" spans="2:6">
      <c r="B96" s="191" t="str">
        <f t="shared" si="13"/>
        <v>APPEARANCE</v>
      </c>
      <c r="C96" s="192" t="s">
        <v>64</v>
      </c>
      <c r="D96" s="193"/>
      <c r="E96" s="254"/>
      <c r="F96" s="241" t="str">
        <f>IF(OR(ISBLANK($D96),ISBLANK($E96)),"",IFERROR(E96*VLOOKUP($D96,FrequencyFactors,2,0),""))</f>
        <v/>
      </c>
    </row>
    <row r="97" spans="2:6">
      <c r="B97" s="191" t="str">
        <f t="shared" si="13"/>
        <v>APPEARANCE</v>
      </c>
      <c r="C97" s="192" t="s">
        <v>65</v>
      </c>
      <c r="D97" s="193"/>
      <c r="E97" s="254"/>
      <c r="F97" s="241" t="str">
        <f>IF(OR(ISBLANK($D97),ISBLANK($E97)),"",IFERROR(E97*VLOOKUP($D97,FrequencyFactors,2,0),""))</f>
        <v/>
      </c>
    </row>
    <row r="98" spans="2:6">
      <c r="E98" s="126"/>
      <c r="F98" s="127"/>
    </row>
    <row r="99" spans="2:6">
      <c r="B99" s="194" t="s">
        <v>66</v>
      </c>
      <c r="C99" s="194" t="s">
        <v>3</v>
      </c>
      <c r="D99" s="195" t="s">
        <v>103</v>
      </c>
      <c r="E99" s="196" t="s">
        <v>99</v>
      </c>
      <c r="F99" s="197" t="s">
        <v>121</v>
      </c>
    </row>
    <row r="100" spans="2:6">
      <c r="B100" s="198" t="str">
        <f t="shared" ref="B100:B115" si="14">B99</f>
        <v>LIFESTYLE</v>
      </c>
      <c r="C100" s="199" t="s">
        <v>67</v>
      </c>
      <c r="D100" s="200" t="s">
        <v>2</v>
      </c>
      <c r="E100" s="255">
        <v>100</v>
      </c>
      <c r="F100" s="243">
        <f t="shared" ref="F100:F115" si="15">IF(OR(ISBLANK($D100),ISBLANK($E100)),"",IFERROR(E100*VLOOKUP($D100,FrequencyFactors,2,0),""))</f>
        <v>1200</v>
      </c>
    </row>
    <row r="101" spans="2:6">
      <c r="B101" s="198" t="str">
        <f t="shared" si="14"/>
        <v>LIFESTYLE</v>
      </c>
      <c r="C101" s="199" t="s">
        <v>68</v>
      </c>
      <c r="D101" s="200" t="s">
        <v>2</v>
      </c>
      <c r="E101" s="255">
        <v>50</v>
      </c>
      <c r="F101" s="243">
        <f t="shared" si="15"/>
        <v>600</v>
      </c>
    </row>
    <row r="102" spans="2:6">
      <c r="B102" s="198" t="str">
        <f t="shared" si="14"/>
        <v>LIFESTYLE</v>
      </c>
      <c r="C102" s="199" t="s">
        <v>69</v>
      </c>
      <c r="D102" s="200"/>
      <c r="E102" s="255"/>
      <c r="F102" s="243" t="str">
        <f t="shared" si="15"/>
        <v/>
      </c>
    </row>
    <row r="103" spans="2:6">
      <c r="B103" s="198" t="str">
        <f t="shared" si="14"/>
        <v>LIFESTYLE</v>
      </c>
      <c r="C103" s="199" t="s">
        <v>70</v>
      </c>
      <c r="D103" s="221" t="s">
        <v>100</v>
      </c>
      <c r="E103" s="255">
        <v>5000</v>
      </c>
      <c r="F103" s="243">
        <f t="shared" si="15"/>
        <v>5000</v>
      </c>
    </row>
    <row r="104" spans="2:6">
      <c r="B104" s="198" t="str">
        <f t="shared" si="14"/>
        <v>LIFESTYLE</v>
      </c>
      <c r="C104" s="199" t="s">
        <v>71</v>
      </c>
      <c r="D104" s="221" t="s">
        <v>100</v>
      </c>
      <c r="E104" s="255">
        <v>100</v>
      </c>
      <c r="F104" s="243">
        <f t="shared" si="15"/>
        <v>100</v>
      </c>
    </row>
    <row r="105" spans="2:6">
      <c r="B105" s="198" t="str">
        <f t="shared" si="14"/>
        <v>LIFESTYLE</v>
      </c>
      <c r="C105" s="199" t="s">
        <v>72</v>
      </c>
      <c r="D105" s="221" t="s">
        <v>100</v>
      </c>
      <c r="E105" s="255">
        <v>200</v>
      </c>
      <c r="F105" s="243">
        <f t="shared" si="15"/>
        <v>200</v>
      </c>
    </row>
    <row r="106" spans="2:6">
      <c r="B106" s="198" t="str">
        <f t="shared" si="14"/>
        <v>LIFESTYLE</v>
      </c>
      <c r="C106" s="199" t="s">
        <v>73</v>
      </c>
      <c r="D106" s="221" t="s">
        <v>100</v>
      </c>
      <c r="E106" s="255">
        <v>1000</v>
      </c>
      <c r="F106" s="243">
        <f t="shared" si="15"/>
        <v>1000</v>
      </c>
    </row>
    <row r="107" spans="2:6">
      <c r="B107" s="198" t="str">
        <f t="shared" si="14"/>
        <v>LIFESTYLE</v>
      </c>
      <c r="C107" s="199" t="s">
        <v>74</v>
      </c>
      <c r="D107" s="221" t="s">
        <v>100</v>
      </c>
      <c r="E107" s="255">
        <v>100</v>
      </c>
      <c r="F107" s="243">
        <f t="shared" si="15"/>
        <v>100</v>
      </c>
    </row>
    <row r="108" spans="2:6">
      <c r="B108" s="198" t="str">
        <f t="shared" si="14"/>
        <v>LIFESTYLE</v>
      </c>
      <c r="C108" s="199" t="s">
        <v>75</v>
      </c>
      <c r="D108" s="200" t="s">
        <v>2</v>
      </c>
      <c r="E108" s="255">
        <v>12</v>
      </c>
      <c r="F108" s="243">
        <f t="shared" si="15"/>
        <v>144</v>
      </c>
    </row>
    <row r="109" spans="2:6">
      <c r="B109" s="198" t="str">
        <f t="shared" si="14"/>
        <v>LIFESTYLE</v>
      </c>
      <c r="C109" s="199" t="s">
        <v>76</v>
      </c>
      <c r="D109" s="200"/>
      <c r="E109" s="255"/>
      <c r="F109" s="243" t="str">
        <f t="shared" si="15"/>
        <v/>
      </c>
    </row>
    <row r="110" spans="2:6">
      <c r="B110" s="198" t="str">
        <f t="shared" si="14"/>
        <v>LIFESTYLE</v>
      </c>
      <c r="C110" s="199" t="s">
        <v>77</v>
      </c>
      <c r="D110" s="200"/>
      <c r="E110" s="255"/>
      <c r="F110" s="243" t="str">
        <f t="shared" si="15"/>
        <v/>
      </c>
    </row>
    <row r="111" spans="2:6">
      <c r="B111" s="198" t="str">
        <f t="shared" si="14"/>
        <v>LIFESTYLE</v>
      </c>
      <c r="C111" s="199" t="s">
        <v>78</v>
      </c>
      <c r="D111" s="221" t="s">
        <v>100</v>
      </c>
      <c r="E111" s="255">
        <v>200</v>
      </c>
      <c r="F111" s="243">
        <f t="shared" si="15"/>
        <v>200</v>
      </c>
    </row>
    <row r="112" spans="2:6">
      <c r="B112" s="198" t="str">
        <f t="shared" si="14"/>
        <v>LIFESTYLE</v>
      </c>
      <c r="C112" s="199" t="s">
        <v>79</v>
      </c>
      <c r="D112" s="221" t="s">
        <v>100</v>
      </c>
      <c r="E112" s="255">
        <v>200</v>
      </c>
      <c r="F112" s="243">
        <f t="shared" si="15"/>
        <v>200</v>
      </c>
    </row>
    <row r="113" spans="2:6">
      <c r="B113" s="198" t="str">
        <f t="shared" si="14"/>
        <v>LIFESTYLE</v>
      </c>
      <c r="C113" s="199" t="s">
        <v>80</v>
      </c>
      <c r="D113" s="221" t="s">
        <v>100</v>
      </c>
      <c r="E113" s="255">
        <v>200</v>
      </c>
      <c r="F113" s="243">
        <f t="shared" si="15"/>
        <v>200</v>
      </c>
    </row>
    <row r="114" spans="2:6">
      <c r="B114" s="198" t="str">
        <f t="shared" si="14"/>
        <v>LIFESTYLE</v>
      </c>
      <c r="C114" s="199" t="s">
        <v>81</v>
      </c>
      <c r="D114" s="200"/>
      <c r="E114" s="255"/>
      <c r="F114" s="243" t="str">
        <f t="shared" si="15"/>
        <v/>
      </c>
    </row>
    <row r="115" spans="2:6">
      <c r="B115" s="198" t="str">
        <f t="shared" si="14"/>
        <v>LIFESTYLE</v>
      </c>
      <c r="C115" s="199" t="s">
        <v>82</v>
      </c>
      <c r="D115" s="200"/>
      <c r="E115" s="255"/>
      <c r="F115" s="243" t="str">
        <f t="shared" si="15"/>
        <v/>
      </c>
    </row>
    <row r="116" spans="2:6">
      <c r="E116" s="126"/>
      <c r="F116" s="127"/>
    </row>
    <row r="117" spans="2:6">
      <c r="B117" s="201" t="s">
        <v>83</v>
      </c>
      <c r="C117" s="202" t="s">
        <v>3</v>
      </c>
      <c r="D117" s="203" t="s">
        <v>103</v>
      </c>
      <c r="E117" s="204" t="s">
        <v>99</v>
      </c>
      <c r="F117" s="205" t="s">
        <v>121</v>
      </c>
    </row>
    <row r="118" spans="2:6">
      <c r="B118" s="206" t="str">
        <f t="shared" ref="B118:B130" si="16">B117</f>
        <v>PROFESSIONAL FEES</v>
      </c>
      <c r="C118" s="207" t="s">
        <v>84</v>
      </c>
      <c r="D118" s="208"/>
      <c r="E118" s="256"/>
      <c r="F118" s="245" t="str">
        <f t="shared" ref="F118:F130" si="17">IF(OR(ISBLANK($D118),ISBLANK($E118)),"",IFERROR(E118*VLOOKUP($D118,FrequencyFactors,2,0),""))</f>
        <v/>
      </c>
    </row>
    <row r="119" spans="2:6">
      <c r="B119" s="206" t="str">
        <f t="shared" si="16"/>
        <v>PROFESSIONAL FEES</v>
      </c>
      <c r="C119" s="207" t="s">
        <v>85</v>
      </c>
      <c r="D119" s="208"/>
      <c r="E119" s="256"/>
      <c r="F119" s="245" t="str">
        <f t="shared" si="17"/>
        <v/>
      </c>
    </row>
    <row r="120" spans="2:6">
      <c r="B120" s="206" t="str">
        <f t="shared" si="16"/>
        <v>PROFESSIONAL FEES</v>
      </c>
      <c r="C120" s="207" t="s">
        <v>86</v>
      </c>
      <c r="D120" s="208"/>
      <c r="E120" s="256"/>
      <c r="F120" s="245" t="str">
        <f t="shared" si="17"/>
        <v/>
      </c>
    </row>
    <row r="121" spans="2:6">
      <c r="B121" s="206" t="str">
        <f t="shared" si="16"/>
        <v>PROFESSIONAL FEES</v>
      </c>
      <c r="C121" s="207" t="s">
        <v>87</v>
      </c>
      <c r="D121" s="208"/>
      <c r="E121" s="256"/>
      <c r="F121" s="245" t="str">
        <f t="shared" si="17"/>
        <v/>
      </c>
    </row>
    <row r="122" spans="2:6">
      <c r="B122" s="206" t="str">
        <f t="shared" si="16"/>
        <v>PROFESSIONAL FEES</v>
      </c>
      <c r="C122" s="207" t="s">
        <v>88</v>
      </c>
      <c r="D122" s="208"/>
      <c r="E122" s="256"/>
      <c r="F122" s="245" t="str">
        <f t="shared" si="17"/>
        <v/>
      </c>
    </row>
    <row r="123" spans="2:6">
      <c r="B123" s="206" t="str">
        <f t="shared" si="16"/>
        <v>PROFESSIONAL FEES</v>
      </c>
      <c r="C123" s="207" t="s">
        <v>89</v>
      </c>
      <c r="D123" s="208"/>
      <c r="E123" s="256"/>
      <c r="F123" s="245" t="str">
        <f t="shared" si="17"/>
        <v/>
      </c>
    </row>
    <row r="124" spans="2:6">
      <c r="B124" s="206" t="str">
        <f t="shared" si="16"/>
        <v>PROFESSIONAL FEES</v>
      </c>
      <c r="C124" s="207" t="s">
        <v>90</v>
      </c>
      <c r="D124" s="208" t="s">
        <v>100</v>
      </c>
      <c r="E124" s="256">
        <v>300</v>
      </c>
      <c r="F124" s="245">
        <f t="shared" si="17"/>
        <v>300</v>
      </c>
    </row>
    <row r="125" spans="2:6">
      <c r="B125" s="206" t="str">
        <f t="shared" si="16"/>
        <v>PROFESSIONAL FEES</v>
      </c>
      <c r="C125" s="207" t="s">
        <v>91</v>
      </c>
      <c r="D125" s="208"/>
      <c r="E125" s="256"/>
      <c r="F125" s="245" t="str">
        <f t="shared" si="17"/>
        <v/>
      </c>
    </row>
    <row r="126" spans="2:6">
      <c r="B126" s="206" t="str">
        <f t="shared" si="16"/>
        <v>PROFESSIONAL FEES</v>
      </c>
      <c r="C126" s="207" t="s">
        <v>92</v>
      </c>
      <c r="D126" s="208"/>
      <c r="E126" s="256"/>
      <c r="F126" s="245" t="str">
        <f t="shared" si="17"/>
        <v/>
      </c>
    </row>
    <row r="127" spans="2:6">
      <c r="B127" s="206" t="str">
        <f t="shared" si="16"/>
        <v>PROFESSIONAL FEES</v>
      </c>
      <c r="C127" s="207" t="s">
        <v>93</v>
      </c>
      <c r="D127" s="208" t="s">
        <v>2</v>
      </c>
      <c r="E127" s="256">
        <v>60</v>
      </c>
      <c r="F127" s="245">
        <f t="shared" si="17"/>
        <v>720</v>
      </c>
    </row>
    <row r="128" spans="2:6">
      <c r="B128" s="206" t="str">
        <f t="shared" si="16"/>
        <v>PROFESSIONAL FEES</v>
      </c>
      <c r="C128" s="207" t="s">
        <v>94</v>
      </c>
      <c r="D128" s="208"/>
      <c r="E128" s="256"/>
      <c r="F128" s="245" t="str">
        <f t="shared" si="17"/>
        <v/>
      </c>
    </row>
    <row r="129" spans="2:6">
      <c r="B129" s="206" t="str">
        <f t="shared" si="16"/>
        <v>PROFESSIONAL FEES</v>
      </c>
      <c r="C129" s="207" t="s">
        <v>95</v>
      </c>
      <c r="D129" s="222" t="s">
        <v>2</v>
      </c>
      <c r="E129" s="256">
        <v>50</v>
      </c>
      <c r="F129" s="245">
        <f t="shared" si="17"/>
        <v>600</v>
      </c>
    </row>
    <row r="130" spans="2:6">
      <c r="B130" s="206" t="str">
        <f t="shared" si="16"/>
        <v>PROFESSIONAL FEES</v>
      </c>
      <c r="C130" s="207" t="s">
        <v>96</v>
      </c>
      <c r="D130" s="208"/>
      <c r="E130" s="256"/>
      <c r="F130" s="245" t="str">
        <f t="shared" si="17"/>
        <v/>
      </c>
    </row>
    <row r="132" spans="2:6">
      <c r="B132" s="111" t="s">
        <v>97</v>
      </c>
    </row>
    <row r="133" spans="2:6">
      <c r="B133" s="111" t="s">
        <v>98</v>
      </c>
    </row>
  </sheetData>
  <sheetProtection selectLockedCells="1"/>
  <mergeCells count="2">
    <mergeCell ref="B13:G13"/>
    <mergeCell ref="B28:G28"/>
  </mergeCells>
  <conditionalFormatting sqref="D8">
    <cfRule type="expression" dxfId="1" priority="1">
      <formula>($D$8&gt;0)</formula>
    </cfRule>
    <cfRule type="expression" dxfId="0" priority="2">
      <formula>($D$8&lt;0)</formula>
    </cfRule>
  </conditionalFormatting>
  <dataValidations count="3">
    <dataValidation operator="greaterThan" allowBlank="1" showInputMessage="1" showErrorMessage="1" sqref="D4"/>
    <dataValidation type="decimal" operator="greaterThan" allowBlank="1" showInputMessage="1" showErrorMessage="1" prompt="Please enter a numerical amount, greater than zero." sqref="E16:E25 E31 E34:E44 E47:E52 E55:E68 E71 E74:E82 E85:E90 E93:E97 E100:E115 E118:E130">
      <formula1>0</formula1>
    </dataValidation>
    <dataValidation type="list" allowBlank="1" showInputMessage="1" showErrorMessage="1" sqref="D16:D25 D31 D34:D44 D47:D52 D55:D68 D70:D71 D74:D82 D85:D90 D93:D97 D100:D115 D118:D130">
      <formula1>OFFSET(FrequencyFactorList_S,1,0,FrequencyFactorCount,1)</formula1>
    </dataValidation>
  </dataValidations>
  <pageMargins left="0.39370078740157483" right="0.19685039370078741" top="0.19685039370078741" bottom="0.39370078740157483" header="0.31496062992125984" footer="0.31496062992125984"/>
  <pageSetup paperSize="9" scale="93" fitToHeight="6" orientation="portrait" horizontalDpi="4294967293" verticalDpi="2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D16"/>
  <sheetViews>
    <sheetView showGridLines="0" workbookViewId="0">
      <pane ySplit="9" topLeftCell="A10" activePane="bottomLeft" state="frozen"/>
      <selection pane="bottomLeft" activeCell="K11" sqref="K11"/>
    </sheetView>
  </sheetViews>
  <sheetFormatPr defaultRowHeight="14.5"/>
  <cols>
    <col min="2" max="2" width="11.7265625" customWidth="1"/>
    <col min="4" max="4" width="0.81640625" customWidth="1"/>
  </cols>
  <sheetData>
    <row r="1" spans="1:4" ht="21">
      <c r="A1" s="3" t="s">
        <v>101</v>
      </c>
    </row>
    <row r="2" spans="1:4" s="4" customFormat="1" ht="4.5" customHeight="1"/>
    <row r="5" spans="1:4">
      <c r="B5" s="23" t="s">
        <v>102</v>
      </c>
      <c r="C5" s="24"/>
      <c r="D5" s="24"/>
    </row>
    <row r="7" spans="1:4">
      <c r="B7" t="s">
        <v>105</v>
      </c>
      <c r="C7" s="17">
        <f>COUNTA($B$10:$B$1048576)</f>
        <v>5</v>
      </c>
    </row>
    <row r="9" spans="1:4" ht="29">
      <c r="B9" s="5" t="s">
        <v>103</v>
      </c>
      <c r="C9" s="18" t="s">
        <v>104</v>
      </c>
      <c r="D9" s="19"/>
    </row>
    <row r="10" spans="1:4">
      <c r="B10" s="21" t="s">
        <v>0</v>
      </c>
      <c r="C10" s="41">
        <v>52</v>
      </c>
      <c r="D10" s="20"/>
    </row>
    <row r="11" spans="1:4">
      <c r="B11" s="21" t="s">
        <v>1</v>
      </c>
      <c r="C11" s="41">
        <v>26</v>
      </c>
      <c r="D11" s="20"/>
    </row>
    <row r="12" spans="1:4">
      <c r="B12" s="21" t="s">
        <v>2</v>
      </c>
      <c r="C12" s="22">
        <v>12</v>
      </c>
      <c r="D12" s="20"/>
    </row>
    <row r="13" spans="1:4">
      <c r="B13" s="21" t="s">
        <v>50</v>
      </c>
      <c r="C13" s="22">
        <v>4</v>
      </c>
      <c r="D13" s="20"/>
    </row>
    <row r="14" spans="1:4">
      <c r="B14" s="21" t="s">
        <v>100</v>
      </c>
      <c r="C14" s="22">
        <v>1</v>
      </c>
      <c r="D14" s="20"/>
    </row>
    <row r="15" spans="1:4">
      <c r="B15" s="21"/>
      <c r="C15" s="22"/>
      <c r="D15" s="20"/>
    </row>
    <row r="16" spans="1:4">
      <c r="B16" s="21"/>
      <c r="C16" s="22"/>
      <c r="D16" s="20"/>
    </row>
  </sheetData>
  <pageMargins left="0.7" right="0.7" top="0.75" bottom="0.75" header="0.3" footer="0.3"/>
  <pageSetup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My Annual Budget</vt:lpstr>
      <vt:lpstr>Jess' Example Budget</vt:lpstr>
      <vt:lpstr>T</vt:lpstr>
      <vt:lpstr>FrequencyFactorCount</vt:lpstr>
      <vt:lpstr>FrequencyFactorList_S</vt:lpstr>
      <vt:lpstr>FrequencyFactors</vt:lpstr>
      <vt:lpstr>'Jess'' Example Budget'!Print_Titles</vt:lpstr>
      <vt:lpstr>'My Annual Budget'!Print_Titles</vt:lpstr>
    </vt:vector>
  </TitlesOfParts>
  <Company>Fairfax Media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Jessica Irvine</dc:creator>
  <cp:lastModifiedBy>Jessica Irvine</cp:lastModifiedBy>
  <cp:lastPrinted>2022-03-10T05:32:42Z</cp:lastPrinted>
  <dcterms:created xsi:type="dcterms:W3CDTF">2022-02-19T04:35:15Z</dcterms:created>
  <dcterms:modified xsi:type="dcterms:W3CDTF">2022-06-24T00:14:14Z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0c2fedb-0da6-4717-8531-d16a1b9930f4_Enabled">
    <vt:lpwstr>true</vt:lpwstr>
  </property>
  <property fmtid="{D5CDD505-2E9C-101B-9397-08002B2CF9AE}" pid="3" name="MSIP_Label_90c2fedb-0da6-4717-8531-d16a1b9930f4_SetDate">
    <vt:lpwstr>2022-06-10T00:19:10Z</vt:lpwstr>
  </property>
  <property fmtid="{D5CDD505-2E9C-101B-9397-08002B2CF9AE}" pid="4" name="MSIP_Label_90c2fedb-0da6-4717-8531-d16a1b9930f4_Method">
    <vt:lpwstr>Standard</vt:lpwstr>
  </property>
  <property fmtid="{D5CDD505-2E9C-101B-9397-08002B2CF9AE}" pid="5" name="MSIP_Label_90c2fedb-0da6-4717-8531-d16a1b9930f4_Name">
    <vt:lpwstr>90c2fedb-0da6-4717-8531-d16a1b9930f4</vt:lpwstr>
  </property>
  <property fmtid="{D5CDD505-2E9C-101B-9397-08002B2CF9AE}" pid="6" name="MSIP_Label_90c2fedb-0da6-4717-8531-d16a1b9930f4_SiteId">
    <vt:lpwstr>45597f60-6e37-4be7-acfb-4c9e23b261ea</vt:lpwstr>
  </property>
  <property fmtid="{D5CDD505-2E9C-101B-9397-08002B2CF9AE}" pid="7" name="MSIP_Label_90c2fedb-0da6-4717-8531-d16a1b9930f4_ActionId">
    <vt:lpwstr>077126b3-80c0-4874-b1be-56150958ee40</vt:lpwstr>
  </property>
  <property fmtid="{D5CDD505-2E9C-101B-9397-08002B2CF9AE}" pid="8" name="MSIP_Label_90c2fedb-0da6-4717-8531-d16a1b9930f4_ContentBits">
    <vt:lpwstr>0</vt:lpwstr>
  </property>
  <property fmtid="{D5CDD505-2E9C-101B-9397-08002B2CF9AE}" pid="9" name="Sensitivity">
    <vt:lpwstr>Internal</vt:lpwstr>
  </property>
</Properties>
</file>